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415" windowHeight="7785"/>
  </bookViews>
  <sheets>
    <sheet name="2월 강습계획 (예상수익)" sheetId="14" r:id="rId1"/>
  </sheets>
  <definedNames>
    <definedName name="_xlnm.Print_Area" localSheetId="0">'2월 강습계획 (예상수익)'!$A$1:$AD$69</definedName>
  </definedNames>
  <calcPr calcId="125725"/>
</workbook>
</file>

<file path=xl/calcChain.xml><?xml version="1.0" encoding="utf-8"?>
<calcChain xmlns="http://schemas.openxmlformats.org/spreadsheetml/2006/main">
  <c r="AB67" i="14"/>
  <c r="AA67"/>
  <c r="P67"/>
  <c r="O67"/>
  <c r="P49"/>
  <c r="P68" s="1"/>
  <c r="O49"/>
  <c r="AA33"/>
  <c r="AA68" s="1"/>
  <c r="Q33"/>
  <c r="J49"/>
  <c r="I49"/>
  <c r="F49"/>
  <c r="Z67"/>
  <c r="Y67"/>
  <c r="X67"/>
  <c r="W67"/>
  <c r="V67"/>
  <c r="U67"/>
  <c r="T67"/>
  <c r="S67"/>
  <c r="R67"/>
  <c r="Q67"/>
  <c r="N67"/>
  <c r="M67"/>
  <c r="L67"/>
  <c r="K67"/>
  <c r="J67"/>
  <c r="I67"/>
  <c r="H67"/>
  <c r="G67"/>
  <c r="F67"/>
  <c r="E67"/>
  <c r="AC65"/>
  <c r="AC62"/>
  <c r="AC55"/>
  <c r="AC52"/>
  <c r="AB49"/>
  <c r="AA49"/>
  <c r="Z49"/>
  <c r="Y49"/>
  <c r="X49"/>
  <c r="W49"/>
  <c r="V49"/>
  <c r="U49"/>
  <c r="T49"/>
  <c r="S49"/>
  <c r="R49"/>
  <c r="Q49"/>
  <c r="N49"/>
  <c r="M49"/>
  <c r="L49"/>
  <c r="K49"/>
  <c r="H49"/>
  <c r="G49"/>
  <c r="E49"/>
  <c r="AC47"/>
  <c r="AC44"/>
  <c r="AC41"/>
  <c r="AC38"/>
  <c r="AB33"/>
  <c r="Z33"/>
  <c r="Y33"/>
  <c r="X33"/>
  <c r="W33"/>
  <c r="V33"/>
  <c r="U33"/>
  <c r="T33"/>
  <c r="S33"/>
  <c r="R33"/>
  <c r="P33"/>
  <c r="O33"/>
  <c r="O68" s="1"/>
  <c r="N33"/>
  <c r="M33"/>
  <c r="L33"/>
  <c r="K33"/>
  <c r="J33"/>
  <c r="I33"/>
  <c r="H33"/>
  <c r="G33"/>
  <c r="F33"/>
  <c r="E33"/>
  <c r="AC31"/>
  <c r="AC28"/>
  <c r="AC21"/>
  <c r="AC18"/>
  <c r="AC15"/>
  <c r="AC12"/>
  <c r="AC9"/>
  <c r="AC6"/>
  <c r="V68" l="1"/>
  <c r="AB68"/>
  <c r="U68"/>
  <c r="S68"/>
  <c r="M68"/>
  <c r="J68"/>
  <c r="I68"/>
  <c r="G68"/>
  <c r="Y68"/>
  <c r="H68"/>
  <c r="N68"/>
  <c r="T68"/>
  <c r="Z68"/>
  <c r="F68"/>
  <c r="L68"/>
  <c r="R68"/>
  <c r="X68"/>
  <c r="E68"/>
  <c r="K68"/>
  <c r="Q68"/>
  <c r="W68"/>
  <c r="AC33"/>
  <c r="AC49"/>
  <c r="AC67"/>
  <c r="AC68" l="1"/>
</calcChain>
</file>

<file path=xl/sharedStrings.xml><?xml version="1.0" encoding="utf-8"?>
<sst xmlns="http://schemas.openxmlformats.org/spreadsheetml/2006/main" count="252" uniqueCount="78">
  <si>
    <t>12:10~13:00</t>
    <phoneticPr fontId="1" type="noConversion"/>
  </si>
  <si>
    <t>10:40~11:30</t>
    <phoneticPr fontId="1" type="noConversion"/>
  </si>
  <si>
    <t>19:40~20:30</t>
    <phoneticPr fontId="1" type="noConversion"/>
  </si>
  <si>
    <t>18:10~19:00</t>
    <phoneticPr fontId="1" type="noConversion"/>
  </si>
  <si>
    <t>강습시간</t>
    <phoneticPr fontId="1" type="noConversion"/>
  </si>
  <si>
    <t>샤워 및 방역</t>
    <phoneticPr fontId="1" type="noConversion"/>
  </si>
  <si>
    <t>06:00~</t>
    <phoneticPr fontId="1" type="noConversion"/>
  </si>
  <si>
    <t>06:10~07:00</t>
    <phoneticPr fontId="1" type="noConversion"/>
  </si>
  <si>
    <t>5회차</t>
    <phoneticPr fontId="1" type="noConversion"/>
  </si>
  <si>
    <t>6회차</t>
    <phoneticPr fontId="1" type="noConversion"/>
  </si>
  <si>
    <t>9회차</t>
    <phoneticPr fontId="1" type="noConversion"/>
  </si>
  <si>
    <t>10회차</t>
    <phoneticPr fontId="1" type="noConversion"/>
  </si>
  <si>
    <t>07:00~07:30</t>
    <phoneticPr fontId="1" type="noConversion"/>
  </si>
  <si>
    <t>07:30~</t>
    <phoneticPr fontId="1" type="noConversion"/>
  </si>
  <si>
    <t>07:40~08:30</t>
    <phoneticPr fontId="1" type="noConversion"/>
  </si>
  <si>
    <t>08:30~09:00</t>
    <phoneticPr fontId="1" type="noConversion"/>
  </si>
  <si>
    <t>09:00~</t>
    <phoneticPr fontId="1" type="noConversion"/>
  </si>
  <si>
    <t>09:10~10:00</t>
    <phoneticPr fontId="1" type="noConversion"/>
  </si>
  <si>
    <t>10:00~10:30</t>
    <phoneticPr fontId="1" type="noConversion"/>
  </si>
  <si>
    <t>10:30~</t>
    <phoneticPr fontId="1" type="noConversion"/>
  </si>
  <si>
    <t>18:00~</t>
    <phoneticPr fontId="1" type="noConversion"/>
  </si>
  <si>
    <t>19:00~19:30</t>
    <phoneticPr fontId="1" type="noConversion"/>
  </si>
  <si>
    <t>19:30~</t>
    <phoneticPr fontId="1" type="noConversion"/>
  </si>
  <si>
    <t>20:30~21:00</t>
    <phoneticPr fontId="1" type="noConversion"/>
  </si>
  <si>
    <t>13:40~14:30</t>
    <phoneticPr fontId="1" type="noConversion"/>
  </si>
  <si>
    <t>입장</t>
    <phoneticPr fontId="1" type="noConversion"/>
  </si>
  <si>
    <t>11:30~12:00</t>
    <phoneticPr fontId="1" type="noConversion"/>
  </si>
  <si>
    <t>12:00~</t>
    <phoneticPr fontId="1" type="noConversion"/>
  </si>
  <si>
    <t>13:00~13:30</t>
    <phoneticPr fontId="1" type="noConversion"/>
  </si>
  <si>
    <t>13:30~</t>
    <phoneticPr fontId="1" type="noConversion"/>
  </si>
  <si>
    <t>14:30~15:00</t>
    <phoneticPr fontId="1" type="noConversion"/>
  </si>
  <si>
    <t>1회차</t>
    <phoneticPr fontId="1" type="noConversion"/>
  </si>
  <si>
    <t>2회차</t>
    <phoneticPr fontId="1" type="noConversion"/>
  </si>
  <si>
    <t>3회차</t>
    <phoneticPr fontId="1" type="noConversion"/>
  </si>
  <si>
    <t>4회차</t>
    <phoneticPr fontId="1" type="noConversion"/>
  </si>
  <si>
    <t>월 수 금</t>
    <phoneticPr fontId="1" type="noConversion"/>
  </si>
  <si>
    <t>근무 형태</t>
    <phoneticPr fontId="1" type="noConversion"/>
  </si>
  <si>
    <t>근무시간</t>
    <phoneticPr fontId="1" type="noConversion"/>
  </si>
  <si>
    <t>아쿠아</t>
    <phoneticPr fontId="1" type="noConversion"/>
  </si>
  <si>
    <t>선수
훈련</t>
    <phoneticPr fontId="1" type="noConversion"/>
  </si>
  <si>
    <t>15:10~16:00</t>
    <phoneticPr fontId="1" type="noConversion"/>
  </si>
  <si>
    <t>16:00~16:50</t>
    <phoneticPr fontId="1" type="noConversion"/>
  </si>
  <si>
    <t>16:50~17:30</t>
    <phoneticPr fontId="1" type="noConversion"/>
  </si>
  <si>
    <t>17:30~18:00</t>
    <phoneticPr fontId="1" type="noConversion"/>
  </si>
  <si>
    <t>1회차</t>
    <phoneticPr fontId="1" type="noConversion"/>
  </si>
  <si>
    <t>계</t>
    <phoneticPr fontId="1" type="noConversion"/>
  </si>
  <si>
    <t>요가</t>
    <phoneticPr fontId="1" type="noConversion"/>
  </si>
  <si>
    <t>화 목 토</t>
    <phoneticPr fontId="1" type="noConversion"/>
  </si>
  <si>
    <t>화   목</t>
    <phoneticPr fontId="1" type="noConversion"/>
  </si>
  <si>
    <t>근무 형태</t>
    <phoneticPr fontId="1" type="noConversion"/>
  </si>
  <si>
    <t>근무시간</t>
    <phoneticPr fontId="1" type="noConversion"/>
  </si>
  <si>
    <t>에어로빅</t>
    <phoneticPr fontId="1" type="noConversion"/>
  </si>
  <si>
    <t>요가</t>
    <phoneticPr fontId="1" type="noConversion"/>
  </si>
  <si>
    <t>요가</t>
    <phoneticPr fontId="1" type="noConversion"/>
  </si>
  <si>
    <t>아쿠아</t>
    <phoneticPr fontId="1" type="noConversion"/>
  </si>
  <si>
    <t>선수</t>
    <phoneticPr fontId="1" type="noConversion"/>
  </si>
  <si>
    <t>마스터즈</t>
    <phoneticPr fontId="1" type="noConversion"/>
  </si>
  <si>
    <t>연수</t>
    <phoneticPr fontId="1" type="noConversion"/>
  </si>
  <si>
    <t>교정</t>
    <phoneticPr fontId="1" type="noConversion"/>
  </si>
  <si>
    <t>안전A</t>
    <phoneticPr fontId="1" type="noConversion"/>
  </si>
  <si>
    <t>아쿠아</t>
    <phoneticPr fontId="1" type="noConversion"/>
  </si>
  <si>
    <t>선수</t>
    <phoneticPr fontId="1" type="noConversion"/>
  </si>
  <si>
    <t>마스터즈</t>
    <phoneticPr fontId="1" type="noConversion"/>
  </si>
  <si>
    <t>계</t>
    <phoneticPr fontId="1" type="noConversion"/>
  </si>
  <si>
    <t>총계</t>
    <phoneticPr fontId="1" type="noConversion"/>
  </si>
  <si>
    <t>안전A</t>
    <phoneticPr fontId="1" type="noConversion"/>
  </si>
  <si>
    <t>교정</t>
    <phoneticPr fontId="1" type="noConversion"/>
  </si>
  <si>
    <t>마스터즈</t>
    <phoneticPr fontId="1" type="noConversion"/>
  </si>
  <si>
    <t>안전A</t>
    <phoneticPr fontId="1" type="noConversion"/>
  </si>
  <si>
    <t>교정A</t>
    <phoneticPr fontId="1" type="noConversion"/>
  </si>
  <si>
    <t>교정B</t>
    <phoneticPr fontId="1" type="noConversion"/>
  </si>
  <si>
    <t>경영풀</t>
    <phoneticPr fontId="1" type="noConversion"/>
  </si>
  <si>
    <t>교정B</t>
    <phoneticPr fontId="1" type="noConversion"/>
  </si>
  <si>
    <t>화목</t>
    <phoneticPr fontId="1" type="noConversion"/>
  </si>
  <si>
    <t>여성전용</t>
    <phoneticPr fontId="1" type="noConversion"/>
  </si>
  <si>
    <t>여성전용</t>
    <phoneticPr fontId="1" type="noConversion"/>
  </si>
  <si>
    <t>아쿠아</t>
    <phoneticPr fontId="1" type="noConversion"/>
  </si>
  <si>
    <t>2021년 2월 강습 계획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</si>
</sst>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30"/>
      <color theme="1"/>
      <name val="맑은 고딕"/>
      <family val="3"/>
      <charset val="129"/>
      <scheme val="minor"/>
    </font>
    <font>
      <sz val="30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10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67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20" fontId="3" fillId="0" borderId="9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20" fontId="3" fillId="0" borderId="12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20" fontId="3" fillId="0" borderId="23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20" fontId="3" fillId="2" borderId="35" xfId="0" applyNumberFormat="1" applyFont="1" applyFill="1" applyBorder="1" applyAlignment="1">
      <alignment horizontal="center" vertical="center" shrinkToFit="1"/>
    </xf>
    <xf numFmtId="20" fontId="3" fillId="0" borderId="37" xfId="0" applyNumberFormat="1" applyFont="1" applyFill="1" applyBorder="1" applyAlignment="1">
      <alignment horizontal="center" vertical="center" shrinkToFit="1"/>
    </xf>
    <xf numFmtId="20" fontId="3" fillId="0" borderId="31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3" fillId="0" borderId="7" xfId="0" applyNumberFormat="1" applyFont="1" applyBorder="1" applyAlignment="1">
      <alignment horizontal="center" vertical="center" shrinkToFit="1"/>
    </xf>
    <xf numFmtId="0" fontId="0" fillId="0" borderId="18" xfId="0" applyNumberFormat="1" applyBorder="1" applyAlignment="1">
      <alignment horizontal="center" vertical="center" shrinkToFit="1"/>
    </xf>
    <xf numFmtId="0" fontId="0" fillId="0" borderId="8" xfId="0" applyNumberFormat="1" applyBorder="1" applyAlignment="1">
      <alignment horizontal="center" vertical="center" shrinkToFit="1"/>
    </xf>
    <xf numFmtId="0" fontId="3" fillId="0" borderId="8" xfId="0" applyNumberFormat="1" applyFont="1" applyBorder="1" applyAlignment="1">
      <alignment horizontal="center" vertical="center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3" fillId="0" borderId="18" xfId="0" applyNumberFormat="1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5" borderId="27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0" fillId="0" borderId="8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8" xfId="0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3" fillId="0" borderId="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6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40" xfId="0" applyNumberFormat="1" applyFont="1" applyFill="1" applyBorder="1" applyAlignment="1">
      <alignment horizontal="center" vertical="center" shrinkToFit="1"/>
    </xf>
    <xf numFmtId="20" fontId="3" fillId="0" borderId="35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0" fontId="3" fillId="0" borderId="25" xfId="0" applyNumberFormat="1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9" xfId="0" applyNumberForma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20" fontId="3" fillId="2" borderId="65" xfId="0" applyNumberFormat="1" applyFont="1" applyFill="1" applyBorder="1" applyAlignment="1">
      <alignment horizontal="center" vertical="center" shrinkToFit="1"/>
    </xf>
    <xf numFmtId="20" fontId="3" fillId="0" borderId="66" xfId="0" applyNumberFormat="1" applyFont="1" applyFill="1" applyBorder="1" applyAlignment="1">
      <alignment horizontal="center" vertical="center" shrinkToFit="1"/>
    </xf>
    <xf numFmtId="20" fontId="3" fillId="0" borderId="64" xfId="0" applyNumberFormat="1" applyFont="1" applyFill="1" applyBorder="1" applyAlignment="1">
      <alignment horizontal="center" vertical="center" shrinkToFit="1"/>
    </xf>
    <xf numFmtId="20" fontId="3" fillId="0" borderId="65" xfId="0" applyNumberFormat="1" applyFont="1" applyFill="1" applyBorder="1" applyAlignment="1">
      <alignment horizontal="center" vertical="center" shrinkToFit="1"/>
    </xf>
    <xf numFmtId="0" fontId="3" fillId="2" borderId="63" xfId="0" applyFont="1" applyFill="1" applyBorder="1" applyAlignment="1">
      <alignment horizontal="center" vertical="center" shrinkToFit="1"/>
    </xf>
    <xf numFmtId="0" fontId="3" fillId="0" borderId="64" xfId="0" applyFont="1" applyFill="1" applyBorder="1" applyAlignment="1">
      <alignment horizontal="center" vertical="center" shrinkToFit="1"/>
    </xf>
    <xf numFmtId="20" fontId="3" fillId="0" borderId="20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67" xfId="0" applyNumberFormat="1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5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3" fillId="0" borderId="84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3" fillId="0" borderId="86" xfId="0" applyNumberFormat="1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88" xfId="0" applyFont="1" applyFill="1" applyBorder="1" applyAlignment="1">
      <alignment horizontal="center" vertical="center" shrinkToFit="1"/>
    </xf>
    <xf numFmtId="0" fontId="3" fillId="0" borderId="71" xfId="0" applyNumberFormat="1" applyFont="1" applyFill="1" applyBorder="1" applyAlignment="1">
      <alignment horizontal="center" vertical="center" shrinkToFit="1"/>
    </xf>
    <xf numFmtId="0" fontId="15" fillId="5" borderId="78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4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" fillId="3" borderId="28" xfId="0" applyFont="1" applyFill="1" applyBorder="1" applyAlignment="1">
      <alignment horizontal="center" vertical="center" shrinkToFit="1"/>
    </xf>
    <xf numFmtId="0" fontId="3" fillId="5" borderId="72" xfId="0" applyFont="1" applyFill="1" applyBorder="1" applyAlignment="1">
      <alignment horizontal="center" vertical="center" shrinkToFit="1"/>
    </xf>
    <xf numFmtId="0" fontId="3" fillId="5" borderId="28" xfId="0" applyFont="1" applyFill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41" fontId="10" fillId="0" borderId="9" xfId="1" applyFont="1" applyFill="1" applyBorder="1" applyAlignment="1">
      <alignment horizontal="center" vertical="center" shrinkToFit="1"/>
    </xf>
    <xf numFmtId="41" fontId="13" fillId="0" borderId="2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8" fillId="0" borderId="77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wrapText="1" shrinkToFit="1"/>
    </xf>
    <xf numFmtId="0" fontId="3" fillId="0" borderId="83" xfId="0" applyFon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center" vertical="center" shrinkToFit="1"/>
    </xf>
    <xf numFmtId="0" fontId="0" fillId="0" borderId="9" xfId="0" applyNumberFormat="1" applyFill="1" applyBorder="1" applyAlignment="1">
      <alignment horizontal="center" vertical="center" shrinkToFit="1"/>
    </xf>
    <xf numFmtId="0" fontId="0" fillId="0" borderId="25" xfId="0" applyNumberFormat="1" applyFill="1" applyBorder="1" applyAlignment="1">
      <alignment horizontal="center"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3" fillId="0" borderId="95" xfId="0" applyFont="1" applyFill="1" applyBorder="1" applyAlignment="1">
      <alignment horizontal="center" vertical="center" shrinkToFit="1"/>
    </xf>
    <xf numFmtId="20" fontId="3" fillId="0" borderId="19" xfId="0" applyNumberFormat="1" applyFont="1" applyFill="1" applyBorder="1" applyAlignment="1">
      <alignment horizontal="center" vertical="center" shrinkToFit="1"/>
    </xf>
    <xf numFmtId="20" fontId="3" fillId="0" borderId="17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96" xfId="0" applyBorder="1" applyAlignment="1">
      <alignment vertical="center"/>
    </xf>
    <xf numFmtId="20" fontId="3" fillId="0" borderId="67" xfId="0" applyNumberFormat="1" applyFont="1" applyFill="1" applyBorder="1" applyAlignment="1">
      <alignment horizontal="center" vertical="center" shrinkToFit="1"/>
    </xf>
    <xf numFmtId="0" fontId="3" fillId="0" borderId="85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0" fillId="0" borderId="96" xfId="0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101" xfId="0" applyNumberFormat="1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6" borderId="43" xfId="0" applyFont="1" applyFill="1" applyBorder="1" applyAlignment="1">
      <alignment horizontal="center" vertical="center" shrinkToFit="1"/>
    </xf>
    <xf numFmtId="0" fontId="0" fillId="10" borderId="41" xfId="0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shrinkToFit="1"/>
    </xf>
    <xf numFmtId="0" fontId="3" fillId="10" borderId="102" xfId="0" applyFont="1" applyFill="1" applyBorder="1" applyAlignment="1">
      <alignment horizontal="center" vertical="center" shrinkToFit="1"/>
    </xf>
    <xf numFmtId="41" fontId="8" fillId="6" borderId="87" xfId="1" applyFont="1" applyFill="1" applyBorder="1" applyAlignment="1">
      <alignment horizontal="center" vertical="center" shrinkToFit="1"/>
    </xf>
    <xf numFmtId="0" fontId="3" fillId="10" borderId="44" xfId="0" applyFont="1" applyFill="1" applyBorder="1" applyAlignment="1">
      <alignment horizontal="center" vertical="center" shrinkToFit="1"/>
    </xf>
    <xf numFmtId="0" fontId="3" fillId="11" borderId="105" xfId="0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06" xfId="0" applyNumberFormat="1" applyFont="1" applyFill="1" applyBorder="1" applyAlignment="1">
      <alignment horizontal="center" vertical="center"/>
    </xf>
    <xf numFmtId="0" fontId="3" fillId="0" borderId="97" xfId="0" applyNumberFormat="1" applyFont="1" applyFill="1" applyBorder="1" applyAlignment="1">
      <alignment horizontal="center" vertical="center"/>
    </xf>
    <xf numFmtId="0" fontId="8" fillId="9" borderId="107" xfId="0" applyNumberFormat="1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41" fontId="8" fillId="12" borderId="100" xfId="1" applyFont="1" applyFill="1" applyBorder="1" applyAlignment="1">
      <alignment horizontal="center" vertical="center" shrinkToFit="1"/>
    </xf>
    <xf numFmtId="0" fontId="8" fillId="12" borderId="41" xfId="0" applyFont="1" applyFill="1" applyBorder="1" applyAlignment="1">
      <alignment horizontal="center" vertical="center"/>
    </xf>
    <xf numFmtId="0" fontId="8" fillId="12" borderId="51" xfId="0" applyFont="1" applyFill="1" applyBorder="1" applyAlignment="1">
      <alignment horizontal="center" vertical="center"/>
    </xf>
    <xf numFmtId="0" fontId="3" fillId="13" borderId="60" xfId="0" applyFont="1" applyFill="1" applyBorder="1" applyAlignment="1">
      <alignment horizontal="center" vertical="center" shrinkToFit="1"/>
    </xf>
    <xf numFmtId="0" fontId="4" fillId="14" borderId="7" xfId="0" applyFont="1" applyFill="1" applyBorder="1" applyAlignment="1">
      <alignment horizontal="center" vertical="center" shrinkToFit="1"/>
    </xf>
    <xf numFmtId="0" fontId="3" fillId="14" borderId="6" xfId="0" applyFont="1" applyFill="1" applyBorder="1" applyAlignment="1">
      <alignment horizontal="center" vertical="center" shrinkToFit="1"/>
    </xf>
    <xf numFmtId="0" fontId="4" fillId="14" borderId="14" xfId="0" applyFont="1" applyFill="1" applyBorder="1" applyAlignment="1">
      <alignment horizontal="center" vertical="center" shrinkToFit="1"/>
    </xf>
    <xf numFmtId="0" fontId="3" fillId="14" borderId="8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4" borderId="92" xfId="0" applyFont="1" applyFill="1" applyBorder="1" applyAlignment="1">
      <alignment horizontal="center" vertical="center" shrinkToFit="1"/>
    </xf>
    <xf numFmtId="0" fontId="8" fillId="12" borderId="4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20" fontId="3" fillId="0" borderId="70" xfId="0" applyNumberFormat="1" applyFont="1" applyFill="1" applyBorder="1" applyAlignment="1">
      <alignment horizontal="center" vertical="center" shrinkToFit="1"/>
    </xf>
    <xf numFmtId="20" fontId="3" fillId="0" borderId="24" xfId="0" applyNumberFormat="1" applyFont="1" applyFill="1" applyBorder="1" applyAlignment="1">
      <alignment horizontal="center" vertical="center" shrinkToFit="1"/>
    </xf>
    <xf numFmtId="0" fontId="3" fillId="11" borderId="103" xfId="0" applyFont="1" applyFill="1" applyBorder="1" applyAlignment="1">
      <alignment horizontal="center" vertical="center" shrinkToFit="1"/>
    </xf>
    <xf numFmtId="0" fontId="3" fillId="11" borderId="104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4" borderId="90" xfId="0" applyFont="1" applyFill="1" applyBorder="1" applyAlignment="1">
      <alignment horizontal="center" vertical="center"/>
    </xf>
    <xf numFmtId="0" fontId="0" fillId="4" borderId="94" xfId="0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8" fillId="11" borderId="93" xfId="0" applyFont="1" applyFill="1" applyBorder="1" applyAlignment="1">
      <alignment horizontal="center" vertical="center"/>
    </xf>
    <xf numFmtId="0" fontId="0" fillId="11" borderId="91" xfId="0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 shrinkToFit="1"/>
    </xf>
    <xf numFmtId="0" fontId="3" fillId="6" borderId="51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 shrinkToFit="1"/>
    </xf>
    <xf numFmtId="0" fontId="9" fillId="4" borderId="47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 shrinkToFit="1"/>
    </xf>
    <xf numFmtId="0" fontId="9" fillId="4" borderId="50" xfId="0" applyFont="1" applyFill="1" applyBorder="1" applyAlignment="1">
      <alignment horizontal="center" vertical="center" shrinkToFit="1"/>
    </xf>
    <xf numFmtId="0" fontId="6" fillId="7" borderId="79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 shrinkToFit="1"/>
    </xf>
    <xf numFmtId="0" fontId="6" fillId="6" borderId="79" xfId="0" applyFont="1" applyFill="1" applyBorder="1" applyAlignment="1">
      <alignment horizontal="center" vertical="center"/>
    </xf>
    <xf numFmtId="0" fontId="7" fillId="6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3"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9"/>
  <sheetViews>
    <sheetView tabSelected="1" view="pageBreakPreview" zoomScale="65" zoomScaleNormal="95" zoomScaleSheetLayoutView="65" workbookViewId="0">
      <pane xSplit="1" ySplit="4" topLeftCell="B5" activePane="bottomRight" state="frozen"/>
      <selection pane="topRight" activeCell="E1" sqref="E1"/>
      <selection pane="bottomLeft" activeCell="A4" sqref="A4"/>
      <selection pane="bottomRight" activeCell="B1" sqref="B1:AC1"/>
    </sheetView>
  </sheetViews>
  <sheetFormatPr defaultRowHeight="17.25"/>
  <cols>
    <col min="1" max="1" width="0.875" style="2" customWidth="1"/>
    <col min="2" max="2" width="6.375" style="2" customWidth="1"/>
    <col min="3" max="3" width="10.625" style="3" customWidth="1"/>
    <col min="4" max="4" width="11.625" style="224" customWidth="1"/>
    <col min="5" max="17" width="6.125" style="3" customWidth="1"/>
    <col min="18" max="18" width="6.125" style="4" customWidth="1"/>
    <col min="19" max="28" width="6.125" style="134" customWidth="1"/>
    <col min="29" max="29" width="6.125" style="155" customWidth="1"/>
    <col min="30" max="30" width="0.875" style="182" customWidth="1"/>
  </cols>
  <sheetData>
    <row r="1" spans="1:30" ht="72" customHeight="1" thickBot="1">
      <c r="B1" s="259" t="s">
        <v>77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1"/>
      <c r="AD1" s="179"/>
    </row>
    <row r="2" spans="1:30" ht="8.1" customHeight="1" thickBot="1">
      <c r="B2" s="180"/>
      <c r="C2" s="181"/>
      <c r="D2" s="219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79"/>
    </row>
    <row r="3" spans="1:30" ht="21.95" customHeight="1">
      <c r="B3" s="251" t="s">
        <v>36</v>
      </c>
      <c r="C3" s="252"/>
      <c r="D3" s="255" t="s">
        <v>37</v>
      </c>
      <c r="E3" s="263" t="s">
        <v>35</v>
      </c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5"/>
    </row>
    <row r="4" spans="1:30" ht="21.75" customHeight="1" thickBot="1">
      <c r="A4" s="5"/>
      <c r="B4" s="253"/>
      <c r="C4" s="254"/>
      <c r="D4" s="262"/>
      <c r="E4" s="74">
        <v>1</v>
      </c>
      <c r="F4" s="75">
        <v>2</v>
      </c>
      <c r="G4" s="75">
        <v>3</v>
      </c>
      <c r="H4" s="75">
        <v>4</v>
      </c>
      <c r="I4" s="75">
        <v>5</v>
      </c>
      <c r="J4" s="75">
        <v>6</v>
      </c>
      <c r="K4" s="75">
        <v>7</v>
      </c>
      <c r="L4" s="75">
        <v>8</v>
      </c>
      <c r="M4" s="75">
        <v>9</v>
      </c>
      <c r="N4" s="75">
        <v>10</v>
      </c>
      <c r="O4" s="75" t="s">
        <v>38</v>
      </c>
      <c r="P4" s="156" t="s">
        <v>38</v>
      </c>
      <c r="Q4" s="214" t="s">
        <v>46</v>
      </c>
      <c r="R4" s="76">
        <v>1</v>
      </c>
      <c r="S4" s="77">
        <v>2</v>
      </c>
      <c r="T4" s="77">
        <v>3</v>
      </c>
      <c r="U4" s="77">
        <v>4</v>
      </c>
      <c r="V4" s="77">
        <v>5</v>
      </c>
      <c r="W4" s="77">
        <v>6</v>
      </c>
      <c r="X4" s="77">
        <v>7</v>
      </c>
      <c r="Y4" s="77">
        <v>8</v>
      </c>
      <c r="Z4" s="77">
        <v>9</v>
      </c>
      <c r="AA4" s="77" t="s">
        <v>38</v>
      </c>
      <c r="AB4" s="158" t="s">
        <v>38</v>
      </c>
      <c r="AC4" s="149" t="s">
        <v>45</v>
      </c>
    </row>
    <row r="5" spans="1:30" s="1" customFormat="1" ht="18" customHeight="1" thickTop="1">
      <c r="A5" s="5"/>
      <c r="B5" s="266" t="s">
        <v>44</v>
      </c>
      <c r="C5" s="30" t="s">
        <v>25</v>
      </c>
      <c r="D5" s="31" t="s">
        <v>6</v>
      </c>
      <c r="E5" s="48"/>
      <c r="F5" s="10"/>
      <c r="G5" s="10"/>
      <c r="H5" s="10"/>
      <c r="I5" s="10"/>
      <c r="J5" s="10"/>
      <c r="K5" s="10"/>
      <c r="L5" s="10"/>
      <c r="M5" s="10"/>
      <c r="N5" s="10"/>
      <c r="O5" s="10"/>
      <c r="P5" s="19"/>
      <c r="Q5" s="185">
        <v>0.2638888888888889</v>
      </c>
      <c r="R5" s="48"/>
      <c r="S5" s="10"/>
      <c r="T5" s="10"/>
      <c r="U5" s="59"/>
      <c r="V5" s="59"/>
      <c r="W5" s="59"/>
      <c r="X5" s="59"/>
      <c r="Y5" s="59"/>
      <c r="Z5" s="59"/>
      <c r="AA5" s="59"/>
      <c r="AB5" s="118"/>
      <c r="AC5" s="150"/>
      <c r="AD5" s="183"/>
    </row>
    <row r="6" spans="1:30" s="1" customFormat="1" ht="26.1" customHeight="1">
      <c r="A6" s="5"/>
      <c r="B6" s="232"/>
      <c r="C6" s="32" t="s">
        <v>4</v>
      </c>
      <c r="D6" s="33" t="s">
        <v>7</v>
      </c>
      <c r="E6" s="49" t="s">
        <v>55</v>
      </c>
      <c r="F6" s="6" t="s">
        <v>56</v>
      </c>
      <c r="G6" s="6" t="s">
        <v>57</v>
      </c>
      <c r="H6" s="6" t="s">
        <v>58</v>
      </c>
      <c r="I6" s="6" t="s">
        <v>65</v>
      </c>
      <c r="J6" s="6"/>
      <c r="K6" s="6"/>
      <c r="L6" s="6"/>
      <c r="M6" s="6"/>
      <c r="N6" s="6"/>
      <c r="O6" s="6" t="s">
        <v>54</v>
      </c>
      <c r="P6" s="17"/>
      <c r="Q6" s="122" t="s">
        <v>52</v>
      </c>
      <c r="R6" s="49"/>
      <c r="S6" s="6"/>
      <c r="T6" s="17"/>
      <c r="U6" s="60"/>
      <c r="V6" s="60"/>
      <c r="W6" s="60"/>
      <c r="X6" s="60"/>
      <c r="Y6" s="60"/>
      <c r="Z6" s="60"/>
      <c r="AA6" s="60"/>
      <c r="AB6" s="131"/>
      <c r="AC6" s="151">
        <f>SUM(E7:AB7)</f>
        <v>166</v>
      </c>
      <c r="AD6" s="183"/>
    </row>
    <row r="7" spans="1:30" s="1" customFormat="1" ht="18" customHeight="1" thickBot="1">
      <c r="A7" s="5"/>
      <c r="B7" s="233"/>
      <c r="C7" s="34" t="s">
        <v>5</v>
      </c>
      <c r="D7" s="35" t="s">
        <v>12</v>
      </c>
      <c r="E7" s="50">
        <v>24</v>
      </c>
      <c r="F7" s="13">
        <v>24</v>
      </c>
      <c r="G7" s="13">
        <v>24</v>
      </c>
      <c r="H7" s="13">
        <v>24</v>
      </c>
      <c r="I7" s="13">
        <v>24</v>
      </c>
      <c r="J7" s="13"/>
      <c r="K7" s="13"/>
      <c r="L7" s="13"/>
      <c r="M7" s="13"/>
      <c r="N7" s="13"/>
      <c r="O7" s="13">
        <v>31</v>
      </c>
      <c r="P7" s="21"/>
      <c r="Q7" s="124">
        <v>15</v>
      </c>
      <c r="R7" s="66"/>
      <c r="S7" s="12"/>
      <c r="T7" s="18"/>
      <c r="U7" s="12"/>
      <c r="V7" s="12"/>
      <c r="W7" s="12"/>
      <c r="X7" s="12"/>
      <c r="Y7" s="13"/>
      <c r="Z7" s="13"/>
      <c r="AA7" s="13"/>
      <c r="AB7" s="21"/>
      <c r="AC7" s="152"/>
      <c r="AD7" s="183"/>
    </row>
    <row r="8" spans="1:30" s="1" customFormat="1" ht="18" customHeight="1" thickTop="1">
      <c r="A8" s="5"/>
      <c r="B8" s="231" t="s">
        <v>32</v>
      </c>
      <c r="C8" s="36" t="s">
        <v>25</v>
      </c>
      <c r="D8" s="37" t="s">
        <v>13</v>
      </c>
      <c r="E8" s="48"/>
      <c r="F8" s="10"/>
      <c r="G8" s="10"/>
      <c r="H8" s="10"/>
      <c r="I8" s="10"/>
      <c r="J8" s="10"/>
      <c r="K8" s="10"/>
      <c r="L8" s="10"/>
      <c r="M8" s="10"/>
      <c r="N8" s="10"/>
      <c r="O8" s="10"/>
      <c r="P8" s="19"/>
      <c r="Q8" s="185">
        <v>0.31944444444444448</v>
      </c>
      <c r="R8" s="48"/>
      <c r="S8" s="10"/>
      <c r="T8" s="117"/>
      <c r="U8" s="10"/>
      <c r="V8" s="93"/>
      <c r="W8" s="10"/>
      <c r="X8" s="93"/>
      <c r="Y8" s="81"/>
      <c r="Z8" s="59"/>
      <c r="AA8" s="59"/>
      <c r="AB8" s="118"/>
      <c r="AC8" s="150"/>
      <c r="AD8" s="183"/>
    </row>
    <row r="9" spans="1:30" s="1" customFormat="1" ht="26.1" customHeight="1">
      <c r="A9" s="5"/>
      <c r="B9" s="232"/>
      <c r="C9" s="32" t="s">
        <v>4</v>
      </c>
      <c r="D9" s="33" t="s">
        <v>14</v>
      </c>
      <c r="E9" s="49" t="s">
        <v>65</v>
      </c>
      <c r="F9" s="6" t="s">
        <v>66</v>
      </c>
      <c r="G9" s="6" t="s">
        <v>57</v>
      </c>
      <c r="H9" s="6" t="s">
        <v>56</v>
      </c>
      <c r="I9" s="6" t="s">
        <v>55</v>
      </c>
      <c r="J9" s="6"/>
      <c r="K9" s="6"/>
      <c r="L9" s="6"/>
      <c r="M9" s="6"/>
      <c r="N9" s="6"/>
      <c r="O9" s="6"/>
      <c r="P9" s="17" t="s">
        <v>54</v>
      </c>
      <c r="Q9" s="122" t="s">
        <v>52</v>
      </c>
      <c r="R9" s="49"/>
      <c r="S9" s="6"/>
      <c r="T9" s="17"/>
      <c r="U9" s="6"/>
      <c r="V9" s="6"/>
      <c r="W9" s="6"/>
      <c r="X9" s="6"/>
      <c r="Y9" s="82"/>
      <c r="Z9" s="60"/>
      <c r="AA9" s="60"/>
      <c r="AB9" s="131"/>
      <c r="AC9" s="151">
        <f>SUM(E10:AB10)</f>
        <v>166</v>
      </c>
      <c r="AD9" s="183"/>
    </row>
    <row r="10" spans="1:30" s="1" customFormat="1" ht="18" customHeight="1" thickBot="1">
      <c r="A10" s="5"/>
      <c r="B10" s="233"/>
      <c r="C10" s="38" t="s">
        <v>5</v>
      </c>
      <c r="D10" s="39" t="s">
        <v>15</v>
      </c>
      <c r="E10" s="50">
        <v>24</v>
      </c>
      <c r="F10" s="13">
        <v>24</v>
      </c>
      <c r="G10" s="13">
        <v>24</v>
      </c>
      <c r="H10" s="13">
        <v>24</v>
      </c>
      <c r="I10" s="13">
        <v>24</v>
      </c>
      <c r="J10" s="13"/>
      <c r="K10" s="13"/>
      <c r="L10" s="13"/>
      <c r="M10" s="13"/>
      <c r="N10" s="13"/>
      <c r="O10" s="13"/>
      <c r="P10" s="21">
        <v>31</v>
      </c>
      <c r="Q10" s="123">
        <v>15</v>
      </c>
      <c r="R10" s="90"/>
      <c r="S10" s="87"/>
      <c r="T10" s="116"/>
      <c r="U10" s="87"/>
      <c r="V10" s="87"/>
      <c r="W10" s="87"/>
      <c r="X10" s="87"/>
      <c r="Y10" s="83"/>
      <c r="Z10" s="80"/>
      <c r="AA10" s="80"/>
      <c r="AB10" s="132"/>
      <c r="AC10" s="152"/>
      <c r="AD10" s="183"/>
    </row>
    <row r="11" spans="1:30" s="1" customFormat="1" ht="18" customHeight="1" thickTop="1">
      <c r="A11" s="5"/>
      <c r="B11" s="234" t="s">
        <v>33</v>
      </c>
      <c r="C11" s="30" t="s">
        <v>25</v>
      </c>
      <c r="D11" s="31" t="s">
        <v>16</v>
      </c>
      <c r="E11" s="48"/>
      <c r="F11" s="10"/>
      <c r="G11" s="10"/>
      <c r="H11" s="10"/>
      <c r="I11" s="10"/>
      <c r="J11" s="19"/>
      <c r="K11" s="10"/>
      <c r="L11" s="10"/>
      <c r="M11" s="10"/>
      <c r="N11" s="10"/>
      <c r="O11" s="10"/>
      <c r="P11" s="19"/>
      <c r="Q11" s="185">
        <v>0.375</v>
      </c>
      <c r="R11" s="48"/>
      <c r="S11" s="10"/>
      <c r="T11" s="19"/>
      <c r="U11" s="10"/>
      <c r="V11" s="10"/>
      <c r="W11" s="10"/>
      <c r="X11" s="10"/>
      <c r="Y11" s="81"/>
      <c r="Z11" s="59"/>
      <c r="AA11" s="59"/>
      <c r="AB11" s="118"/>
      <c r="AC11" s="150"/>
      <c r="AD11" s="183"/>
    </row>
    <row r="12" spans="1:30" s="1" customFormat="1" ht="26.1" customHeight="1">
      <c r="A12" s="5"/>
      <c r="B12" s="235"/>
      <c r="C12" s="32" t="s">
        <v>4</v>
      </c>
      <c r="D12" s="33" t="s">
        <v>17</v>
      </c>
      <c r="E12" s="49"/>
      <c r="F12" s="6"/>
      <c r="G12" s="6"/>
      <c r="H12" s="6"/>
      <c r="I12" s="6"/>
      <c r="J12" s="17" t="s">
        <v>55</v>
      </c>
      <c r="K12" s="6" t="s">
        <v>56</v>
      </c>
      <c r="L12" s="6" t="s">
        <v>57</v>
      </c>
      <c r="M12" s="6" t="s">
        <v>66</v>
      </c>
      <c r="N12" s="6" t="s">
        <v>59</v>
      </c>
      <c r="O12" s="6" t="s">
        <v>54</v>
      </c>
      <c r="P12" s="17"/>
      <c r="Q12" s="122" t="s">
        <v>52</v>
      </c>
      <c r="R12" s="49"/>
      <c r="S12" s="6"/>
      <c r="T12" s="17"/>
      <c r="U12" s="6"/>
      <c r="V12" s="6"/>
      <c r="W12" s="6"/>
      <c r="X12" s="6"/>
      <c r="Y12" s="23"/>
      <c r="Z12" s="60"/>
      <c r="AA12" s="60"/>
      <c r="AB12" s="131"/>
      <c r="AC12" s="151">
        <f>SUM(E13:AB13)</f>
        <v>166</v>
      </c>
      <c r="AD12" s="183"/>
    </row>
    <row r="13" spans="1:30" s="1" customFormat="1" ht="18" customHeight="1" thickBot="1">
      <c r="A13" s="5"/>
      <c r="B13" s="236"/>
      <c r="C13" s="34" t="s">
        <v>5</v>
      </c>
      <c r="D13" s="35" t="s">
        <v>18</v>
      </c>
      <c r="E13" s="50"/>
      <c r="F13" s="13"/>
      <c r="G13" s="13"/>
      <c r="H13" s="13"/>
      <c r="I13" s="13"/>
      <c r="J13" s="21">
        <v>24</v>
      </c>
      <c r="K13" s="13">
        <v>24</v>
      </c>
      <c r="L13" s="13">
        <v>24</v>
      </c>
      <c r="M13" s="13">
        <v>24</v>
      </c>
      <c r="N13" s="13">
        <v>24</v>
      </c>
      <c r="O13" s="13">
        <v>31</v>
      </c>
      <c r="P13" s="21"/>
      <c r="Q13" s="123">
        <v>15</v>
      </c>
      <c r="R13" s="50"/>
      <c r="S13" s="13"/>
      <c r="T13" s="21"/>
      <c r="U13" s="13"/>
      <c r="V13" s="13"/>
      <c r="W13" s="13"/>
      <c r="X13" s="13"/>
      <c r="Y13" s="94"/>
      <c r="Z13" s="61"/>
      <c r="AA13" s="61"/>
      <c r="AB13" s="119"/>
      <c r="AC13" s="152"/>
      <c r="AD13" s="183"/>
    </row>
    <row r="14" spans="1:30" s="1" customFormat="1" ht="18" customHeight="1" thickTop="1">
      <c r="A14" s="5"/>
      <c r="B14" s="234" t="s">
        <v>34</v>
      </c>
      <c r="C14" s="36" t="s">
        <v>25</v>
      </c>
      <c r="D14" s="37" t="s">
        <v>19</v>
      </c>
      <c r="E14" s="168"/>
      <c r="F14" s="10"/>
      <c r="G14" s="10"/>
      <c r="H14" s="10"/>
      <c r="I14" s="10"/>
      <c r="J14" s="10"/>
      <c r="K14" s="19"/>
      <c r="L14" s="10"/>
      <c r="M14" s="10"/>
      <c r="N14" s="10"/>
      <c r="O14" s="10"/>
      <c r="P14" s="19"/>
      <c r="Q14" s="185">
        <v>0.43055555555555558</v>
      </c>
      <c r="R14" s="48"/>
      <c r="S14" s="59"/>
      <c r="T14" s="118"/>
      <c r="U14" s="59"/>
      <c r="V14" s="59"/>
      <c r="W14" s="59"/>
      <c r="X14" s="59"/>
      <c r="Y14" s="59"/>
      <c r="Z14" s="59"/>
      <c r="AA14" s="10"/>
      <c r="AB14" s="118"/>
      <c r="AC14" s="150"/>
      <c r="AD14" s="183"/>
    </row>
    <row r="15" spans="1:30" s="1" customFormat="1" ht="26.1" customHeight="1">
      <c r="A15" s="5"/>
      <c r="B15" s="237"/>
      <c r="C15" s="32" t="s">
        <v>4</v>
      </c>
      <c r="D15" s="33" t="s">
        <v>1</v>
      </c>
      <c r="E15" s="135"/>
      <c r="F15" s="6"/>
      <c r="G15" s="6"/>
      <c r="H15" s="6"/>
      <c r="I15" s="6"/>
      <c r="J15" s="6" t="s">
        <v>65</v>
      </c>
      <c r="K15" s="17" t="s">
        <v>66</v>
      </c>
      <c r="L15" s="6" t="s">
        <v>57</v>
      </c>
      <c r="M15" s="6" t="s">
        <v>67</v>
      </c>
      <c r="N15" s="6" t="s">
        <v>55</v>
      </c>
      <c r="O15" s="6"/>
      <c r="P15" s="17" t="s">
        <v>54</v>
      </c>
      <c r="Q15" s="122" t="s">
        <v>51</v>
      </c>
      <c r="R15" s="49"/>
      <c r="S15" s="6"/>
      <c r="T15" s="17"/>
      <c r="U15" s="60"/>
      <c r="V15" s="60"/>
      <c r="W15" s="60"/>
      <c r="X15" s="60"/>
      <c r="Y15" s="60"/>
      <c r="Z15" s="60"/>
      <c r="AA15" s="6"/>
      <c r="AB15" s="131"/>
      <c r="AC15" s="151">
        <f>SUM(E16:AB16)</f>
        <v>166</v>
      </c>
      <c r="AD15" s="183"/>
    </row>
    <row r="16" spans="1:30" s="1" customFormat="1" ht="18" customHeight="1" thickBot="1">
      <c r="A16" s="5"/>
      <c r="B16" s="241"/>
      <c r="C16" s="38" t="s">
        <v>5</v>
      </c>
      <c r="D16" s="39" t="s">
        <v>26</v>
      </c>
      <c r="E16" s="147"/>
      <c r="F16" s="13"/>
      <c r="G16" s="12"/>
      <c r="H16" s="13"/>
      <c r="I16" s="13"/>
      <c r="J16" s="13">
        <v>24</v>
      </c>
      <c r="K16" s="21">
        <v>24</v>
      </c>
      <c r="L16" s="13">
        <v>24</v>
      </c>
      <c r="M16" s="13">
        <v>24</v>
      </c>
      <c r="N16" s="13">
        <v>24</v>
      </c>
      <c r="O16" s="13"/>
      <c r="P16" s="21">
        <v>31</v>
      </c>
      <c r="Q16" s="123">
        <v>15</v>
      </c>
      <c r="R16" s="50"/>
      <c r="S16" s="61"/>
      <c r="T16" s="119"/>
      <c r="U16" s="61"/>
      <c r="V16" s="61"/>
      <c r="W16" s="61"/>
      <c r="X16" s="61"/>
      <c r="Y16" s="61"/>
      <c r="Z16" s="61"/>
      <c r="AA16" s="13"/>
      <c r="AB16" s="119"/>
      <c r="AC16" s="152"/>
      <c r="AD16" s="183"/>
    </row>
    <row r="17" spans="1:30" s="1" customFormat="1" ht="18" customHeight="1" thickTop="1">
      <c r="A17" s="2"/>
      <c r="B17" s="235" t="s">
        <v>8</v>
      </c>
      <c r="C17" s="30" t="s">
        <v>25</v>
      </c>
      <c r="D17" s="103" t="s">
        <v>27</v>
      </c>
      <c r="E17" s="48"/>
      <c r="F17" s="10"/>
      <c r="G17" s="19"/>
      <c r="H17" s="10"/>
      <c r="I17" s="9"/>
      <c r="J17" s="9"/>
      <c r="K17" s="9"/>
      <c r="L17" s="9"/>
      <c r="M17" s="9"/>
      <c r="N17" s="9"/>
      <c r="O17" s="9"/>
      <c r="P17" s="16"/>
      <c r="Q17" s="185">
        <v>0.4861111111111111</v>
      </c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16"/>
      <c r="AC17" s="150"/>
      <c r="AD17" s="183"/>
    </row>
    <row r="18" spans="1:30" ht="26.1" customHeight="1">
      <c r="B18" s="235"/>
      <c r="C18" s="32" t="s">
        <v>4</v>
      </c>
      <c r="D18" s="71" t="s">
        <v>0</v>
      </c>
      <c r="E18" s="49"/>
      <c r="F18" s="6"/>
      <c r="G18" s="17"/>
      <c r="H18" s="6"/>
      <c r="I18" s="6"/>
      <c r="J18" s="6"/>
      <c r="K18" s="6"/>
      <c r="L18" s="6"/>
      <c r="M18" s="6"/>
      <c r="N18" s="6"/>
      <c r="O18" s="6"/>
      <c r="P18" s="17"/>
      <c r="Q18" s="122" t="s">
        <v>53</v>
      </c>
      <c r="R18" s="49" t="s">
        <v>55</v>
      </c>
      <c r="S18" s="225" t="s">
        <v>56</v>
      </c>
      <c r="T18" s="6" t="s">
        <v>57</v>
      </c>
      <c r="U18" s="6" t="s">
        <v>58</v>
      </c>
      <c r="V18" s="6"/>
      <c r="W18" s="6"/>
      <c r="X18" s="6"/>
      <c r="Y18" s="6"/>
      <c r="Z18" s="6"/>
      <c r="AA18" s="6" t="s">
        <v>54</v>
      </c>
      <c r="AB18" s="17"/>
      <c r="AC18" s="151">
        <f>SUM(E19:AB19)</f>
        <v>166</v>
      </c>
    </row>
    <row r="19" spans="1:30" ht="18" customHeight="1" thickBot="1">
      <c r="B19" s="235"/>
      <c r="C19" s="34" t="s">
        <v>5</v>
      </c>
      <c r="D19" s="104" t="s">
        <v>28</v>
      </c>
      <c r="E19" s="66"/>
      <c r="F19" s="12"/>
      <c r="G19" s="18"/>
      <c r="H19" s="12"/>
      <c r="I19" s="12"/>
      <c r="J19" s="12"/>
      <c r="K19" s="12"/>
      <c r="L19" s="12"/>
      <c r="M19" s="12"/>
      <c r="N19" s="12"/>
      <c r="O19" s="12"/>
      <c r="P19" s="18"/>
      <c r="Q19" s="123">
        <v>15</v>
      </c>
      <c r="R19" s="50">
        <v>36</v>
      </c>
      <c r="S19" s="13">
        <v>36</v>
      </c>
      <c r="T19" s="13">
        <v>24</v>
      </c>
      <c r="U19" s="13">
        <v>24</v>
      </c>
      <c r="V19" s="13"/>
      <c r="W19" s="8"/>
      <c r="X19" s="13"/>
      <c r="Y19" s="13"/>
      <c r="Z19" s="13"/>
      <c r="AA19" s="13">
        <v>31</v>
      </c>
      <c r="AB19" s="21"/>
      <c r="AC19" s="152"/>
    </row>
    <row r="20" spans="1:30" ht="18" customHeight="1" thickTop="1">
      <c r="B20" s="234" t="s">
        <v>9</v>
      </c>
      <c r="C20" s="36" t="s">
        <v>25</v>
      </c>
      <c r="D20" s="105" t="s">
        <v>29</v>
      </c>
      <c r="E20" s="48"/>
      <c r="F20" s="10"/>
      <c r="G20" s="19"/>
      <c r="H20" s="10"/>
      <c r="I20" s="10"/>
      <c r="J20" s="10"/>
      <c r="K20" s="10"/>
      <c r="L20" s="10"/>
      <c r="M20" s="10"/>
      <c r="N20" s="10"/>
      <c r="O20" s="10"/>
      <c r="P20" s="19"/>
      <c r="Q20" s="121"/>
      <c r="R20" s="168"/>
      <c r="S20" s="10"/>
      <c r="T20" s="10"/>
      <c r="U20" s="10"/>
      <c r="V20" s="10"/>
      <c r="W20" s="10"/>
      <c r="X20" s="10"/>
      <c r="Y20" s="10"/>
      <c r="Z20" s="19"/>
      <c r="AA20" s="10"/>
      <c r="AB20" s="62"/>
      <c r="AC20" s="150"/>
    </row>
    <row r="21" spans="1:30" ht="26.1" customHeight="1">
      <c r="B21" s="235"/>
      <c r="C21" s="32" t="s">
        <v>4</v>
      </c>
      <c r="D21" s="106" t="s">
        <v>24</v>
      </c>
      <c r="E21" s="49"/>
      <c r="F21" s="6"/>
      <c r="G21" s="17"/>
      <c r="H21" s="6"/>
      <c r="I21" s="6"/>
      <c r="J21" s="6"/>
      <c r="K21" s="6"/>
      <c r="L21" s="6"/>
      <c r="M21" s="6"/>
      <c r="N21" s="6"/>
      <c r="O21" s="6"/>
      <c r="P21" s="17" t="s">
        <v>76</v>
      </c>
      <c r="Q21" s="122"/>
      <c r="R21" s="135" t="s">
        <v>58</v>
      </c>
      <c r="S21" s="6" t="s">
        <v>57</v>
      </c>
      <c r="T21" s="6" t="s">
        <v>56</v>
      </c>
      <c r="U21" s="6" t="s">
        <v>55</v>
      </c>
      <c r="V21" s="6" t="s">
        <v>68</v>
      </c>
      <c r="W21" s="6"/>
      <c r="X21" s="6"/>
      <c r="Y21" s="6"/>
      <c r="Z21" s="175"/>
      <c r="AA21" s="6"/>
      <c r="AB21" s="17"/>
      <c r="AC21" s="153">
        <f>SUM(E22:AB22)</f>
        <v>151</v>
      </c>
    </row>
    <row r="22" spans="1:30" ht="18" customHeight="1" thickBot="1">
      <c r="B22" s="236"/>
      <c r="C22" s="34" t="s">
        <v>5</v>
      </c>
      <c r="D22" s="107" t="s">
        <v>30</v>
      </c>
      <c r="E22" s="113"/>
      <c r="F22" s="78"/>
      <c r="G22" s="20"/>
      <c r="H22" s="78"/>
      <c r="I22" s="78"/>
      <c r="J22" s="78"/>
      <c r="K22" s="78"/>
      <c r="L22" s="78"/>
      <c r="M22" s="78"/>
      <c r="N22" s="78"/>
      <c r="O22" s="78"/>
      <c r="P22" s="79">
        <v>31</v>
      </c>
      <c r="Q22" s="148"/>
      <c r="R22" s="176">
        <v>24</v>
      </c>
      <c r="S22" s="13">
        <v>24</v>
      </c>
      <c r="T22" s="12">
        <v>24</v>
      </c>
      <c r="U22" s="12">
        <v>24</v>
      </c>
      <c r="V22" s="12">
        <v>24</v>
      </c>
      <c r="W22" s="12"/>
      <c r="X22" s="12"/>
      <c r="Y22" s="12"/>
      <c r="Z22" s="18"/>
      <c r="AA22" s="12"/>
      <c r="AB22" s="18"/>
      <c r="AC22" s="152"/>
    </row>
    <row r="23" spans="1:30" ht="18" customHeight="1" thickTop="1">
      <c r="B23" s="240" t="s">
        <v>39</v>
      </c>
      <c r="C23" s="95">
        <v>1</v>
      </c>
      <c r="D23" s="108" t="s">
        <v>40</v>
      </c>
      <c r="E23" s="88"/>
      <c r="F23" s="86"/>
      <c r="G23" s="115"/>
      <c r="H23" s="86"/>
      <c r="I23" s="86"/>
      <c r="J23" s="86"/>
      <c r="K23" s="86"/>
      <c r="L23" s="86"/>
      <c r="M23" s="86"/>
      <c r="N23" s="86"/>
      <c r="O23" s="86"/>
      <c r="P23" s="115"/>
      <c r="Q23" s="125"/>
      <c r="R23" s="51"/>
      <c r="S23" s="52"/>
      <c r="T23" s="53"/>
      <c r="U23" s="52"/>
      <c r="V23" s="53"/>
      <c r="W23" s="53"/>
      <c r="X23" s="53"/>
      <c r="Y23" s="53"/>
      <c r="Z23" s="53"/>
      <c r="AA23" s="29"/>
      <c r="AB23" s="129"/>
      <c r="AC23" s="150"/>
    </row>
    <row r="24" spans="1:30" ht="18" customHeight="1">
      <c r="B24" s="235"/>
      <c r="C24" s="91">
        <v>2</v>
      </c>
      <c r="D24" s="109" t="s">
        <v>41</v>
      </c>
      <c r="E24" s="89"/>
      <c r="F24" s="15"/>
      <c r="G24" s="69"/>
      <c r="H24" s="15"/>
      <c r="I24" s="15"/>
      <c r="J24" s="15"/>
      <c r="K24" s="15"/>
      <c r="L24" s="15"/>
      <c r="M24" s="15"/>
      <c r="N24" s="15"/>
      <c r="O24" s="15"/>
      <c r="P24" s="69"/>
      <c r="Q24" s="139"/>
      <c r="R24" s="65"/>
      <c r="S24" s="58"/>
      <c r="T24" s="57"/>
      <c r="U24" s="58"/>
      <c r="V24" s="58"/>
      <c r="W24" s="57"/>
      <c r="X24" s="58"/>
      <c r="Y24" s="58"/>
      <c r="Z24" s="9"/>
      <c r="AA24" s="9"/>
      <c r="AB24" s="16"/>
      <c r="AC24" s="151"/>
    </row>
    <row r="25" spans="1:30" ht="18" customHeight="1">
      <c r="B25" s="235"/>
      <c r="C25" s="96">
        <v>3</v>
      </c>
      <c r="D25" s="110" t="s">
        <v>42</v>
      </c>
      <c r="E25" s="97"/>
      <c r="F25" s="78"/>
      <c r="G25" s="79"/>
      <c r="H25" s="78"/>
      <c r="I25" s="78"/>
      <c r="J25" s="78"/>
      <c r="K25" s="78"/>
      <c r="L25" s="78"/>
      <c r="M25" s="78"/>
      <c r="N25" s="78"/>
      <c r="O25" s="78"/>
      <c r="P25" s="63"/>
      <c r="Q25" s="140"/>
      <c r="R25" s="100"/>
      <c r="S25" s="101"/>
      <c r="T25" s="102"/>
      <c r="U25" s="102"/>
      <c r="V25" s="102"/>
      <c r="W25" s="102"/>
      <c r="X25" s="101"/>
      <c r="Y25" s="101"/>
      <c r="Z25" s="98"/>
      <c r="AA25" s="28"/>
      <c r="AB25" s="63"/>
      <c r="AC25" s="151"/>
    </row>
    <row r="26" spans="1:30" ht="18" customHeight="1" thickBot="1">
      <c r="B26" s="241"/>
      <c r="C26" s="38" t="s">
        <v>5</v>
      </c>
      <c r="D26" s="111" t="s">
        <v>43</v>
      </c>
      <c r="E26" s="90"/>
      <c r="F26" s="87"/>
      <c r="G26" s="116"/>
      <c r="H26" s="87"/>
      <c r="I26" s="87"/>
      <c r="J26" s="87"/>
      <c r="K26" s="87"/>
      <c r="L26" s="87"/>
      <c r="M26" s="87"/>
      <c r="N26" s="87"/>
      <c r="O26" s="87"/>
      <c r="P26" s="64"/>
      <c r="Q26" s="126"/>
      <c r="R26" s="54"/>
      <c r="S26" s="55"/>
      <c r="T26" s="56"/>
      <c r="U26" s="55"/>
      <c r="V26" s="55"/>
      <c r="W26" s="55"/>
      <c r="X26" s="55"/>
      <c r="Y26" s="55"/>
      <c r="Z26" s="21"/>
      <c r="AA26" s="85"/>
      <c r="AB26" s="64"/>
      <c r="AC26" s="152"/>
    </row>
    <row r="27" spans="1:30" ht="18" customHeight="1" thickTop="1">
      <c r="B27" s="242" t="s">
        <v>10</v>
      </c>
      <c r="C27" s="36" t="s">
        <v>25</v>
      </c>
      <c r="D27" s="105" t="s">
        <v>20</v>
      </c>
      <c r="E27" s="48"/>
      <c r="F27" s="10"/>
      <c r="G27" s="19"/>
      <c r="H27" s="10"/>
      <c r="I27" s="10"/>
      <c r="J27" s="10"/>
      <c r="K27" s="10"/>
      <c r="L27" s="10"/>
      <c r="M27" s="10"/>
      <c r="N27" s="10"/>
      <c r="O27" s="10"/>
      <c r="P27" s="19"/>
      <c r="Q27" s="185">
        <v>0.77083333333333337</v>
      </c>
      <c r="R27" s="51"/>
      <c r="S27" s="7"/>
      <c r="T27" s="62"/>
      <c r="U27" s="53"/>
      <c r="V27" s="7"/>
      <c r="W27" s="62"/>
      <c r="X27" s="7"/>
      <c r="Y27" s="10"/>
      <c r="Z27" s="62"/>
      <c r="AA27" s="7"/>
      <c r="AB27" s="19"/>
      <c r="AC27" s="150"/>
    </row>
    <row r="28" spans="1:30" ht="26.1" customHeight="1">
      <c r="B28" s="243"/>
      <c r="C28" s="32" t="s">
        <v>4</v>
      </c>
      <c r="D28" s="106" t="s">
        <v>3</v>
      </c>
      <c r="E28" s="49"/>
      <c r="F28" s="6"/>
      <c r="G28" s="17"/>
      <c r="H28" s="6"/>
      <c r="I28" s="6"/>
      <c r="J28" s="6"/>
      <c r="K28" s="6"/>
      <c r="L28" s="6"/>
      <c r="M28" s="6"/>
      <c r="N28" s="6"/>
      <c r="O28" s="6"/>
      <c r="P28" s="17"/>
      <c r="Q28" s="122" t="s">
        <v>52</v>
      </c>
      <c r="R28" s="65"/>
      <c r="S28" s="6"/>
      <c r="T28" s="17"/>
      <c r="U28" s="58"/>
      <c r="V28" s="6"/>
      <c r="W28" s="6" t="s">
        <v>55</v>
      </c>
      <c r="X28" s="17" t="s">
        <v>56</v>
      </c>
      <c r="Y28" s="6" t="s">
        <v>57</v>
      </c>
      <c r="Z28" s="6" t="s">
        <v>58</v>
      </c>
      <c r="AA28" s="6" t="s">
        <v>54</v>
      </c>
      <c r="AB28" s="17"/>
      <c r="AC28" s="151">
        <f>SUM(E29:AB29)</f>
        <v>166</v>
      </c>
    </row>
    <row r="29" spans="1:30" ht="18" customHeight="1" thickBot="1">
      <c r="B29" s="244"/>
      <c r="C29" s="38" t="s">
        <v>5</v>
      </c>
      <c r="D29" s="111" t="s">
        <v>21</v>
      </c>
      <c r="E29" s="50"/>
      <c r="F29" s="13"/>
      <c r="G29" s="21"/>
      <c r="H29" s="13"/>
      <c r="I29" s="13"/>
      <c r="J29" s="13"/>
      <c r="K29" s="13"/>
      <c r="L29" s="13"/>
      <c r="M29" s="13"/>
      <c r="N29" s="13"/>
      <c r="O29" s="13"/>
      <c r="P29" s="21"/>
      <c r="Q29" s="123">
        <v>15</v>
      </c>
      <c r="R29" s="70"/>
      <c r="S29" s="12"/>
      <c r="T29" s="18"/>
      <c r="U29" s="56"/>
      <c r="V29" s="12"/>
      <c r="W29" s="12">
        <v>36</v>
      </c>
      <c r="X29" s="18">
        <v>36</v>
      </c>
      <c r="Y29" s="13">
        <v>24</v>
      </c>
      <c r="Z29" s="13">
        <v>24</v>
      </c>
      <c r="AA29" s="13">
        <v>31</v>
      </c>
      <c r="AB29" s="21"/>
      <c r="AC29" s="152"/>
    </row>
    <row r="30" spans="1:30" ht="18" customHeight="1" thickTop="1">
      <c r="B30" s="243" t="s">
        <v>11</v>
      </c>
      <c r="C30" s="30" t="s">
        <v>25</v>
      </c>
      <c r="D30" s="112" t="s">
        <v>22</v>
      </c>
      <c r="E30" s="114"/>
      <c r="F30" s="9"/>
      <c r="G30" s="16"/>
      <c r="H30" s="9"/>
      <c r="I30" s="9"/>
      <c r="J30" s="9"/>
      <c r="K30" s="9"/>
      <c r="L30" s="9"/>
      <c r="M30" s="9"/>
      <c r="N30" s="9"/>
      <c r="O30" s="9"/>
      <c r="P30" s="16"/>
      <c r="Q30" s="227">
        <v>0.82638888888888884</v>
      </c>
      <c r="R30" s="177"/>
      <c r="S30" s="10"/>
      <c r="T30" s="19"/>
      <c r="U30" s="86"/>
      <c r="V30" s="10"/>
      <c r="W30" s="86"/>
      <c r="X30" s="86"/>
      <c r="Y30" s="86"/>
      <c r="Z30" s="86"/>
      <c r="AA30" s="10"/>
      <c r="AB30" s="62"/>
      <c r="AC30" s="150"/>
    </row>
    <row r="31" spans="1:30" ht="26.1" customHeight="1">
      <c r="B31" s="243"/>
      <c r="C31" s="32" t="s">
        <v>4</v>
      </c>
      <c r="D31" s="106" t="s">
        <v>2</v>
      </c>
      <c r="E31" s="49"/>
      <c r="F31" s="6"/>
      <c r="G31" s="17"/>
      <c r="H31" s="6"/>
      <c r="I31" s="6"/>
      <c r="J31" s="6"/>
      <c r="K31" s="6"/>
      <c r="L31" s="6"/>
      <c r="M31" s="6"/>
      <c r="N31" s="6"/>
      <c r="O31" s="6"/>
      <c r="P31" s="17"/>
      <c r="Q31" s="122" t="s">
        <v>52</v>
      </c>
      <c r="R31" s="178"/>
      <c r="S31" s="6"/>
      <c r="T31" s="17"/>
      <c r="U31" s="58"/>
      <c r="V31" s="6" t="s">
        <v>65</v>
      </c>
      <c r="W31" s="58" t="s">
        <v>58</v>
      </c>
      <c r="X31" s="58" t="s">
        <v>57</v>
      </c>
      <c r="Y31" s="58" t="s">
        <v>56</v>
      </c>
      <c r="Z31" s="169" t="s">
        <v>55</v>
      </c>
      <c r="AA31" s="17" t="s">
        <v>54</v>
      </c>
      <c r="AC31" s="151">
        <f>SUM(E32:AA32)</f>
        <v>166</v>
      </c>
    </row>
    <row r="32" spans="1:30" ht="18" customHeight="1" thickBot="1">
      <c r="B32" s="243"/>
      <c r="C32" s="34" t="s">
        <v>5</v>
      </c>
      <c r="D32" s="104" t="s">
        <v>23</v>
      </c>
      <c r="E32" s="66"/>
      <c r="F32" s="12"/>
      <c r="G32" s="18"/>
      <c r="H32" s="13"/>
      <c r="I32" s="12"/>
      <c r="J32" s="12"/>
      <c r="K32" s="12"/>
      <c r="L32" s="12"/>
      <c r="M32" s="12"/>
      <c r="N32" s="12"/>
      <c r="O32" s="12"/>
      <c r="P32" s="18"/>
      <c r="Q32" s="124">
        <v>15</v>
      </c>
      <c r="R32" s="70"/>
      <c r="S32" s="12"/>
      <c r="T32" s="18"/>
      <c r="U32" s="56"/>
      <c r="V32" s="12">
        <v>24</v>
      </c>
      <c r="W32" s="56">
        <v>24</v>
      </c>
      <c r="X32" s="56">
        <v>24</v>
      </c>
      <c r="Y32" s="56">
        <v>24</v>
      </c>
      <c r="Z32" s="56">
        <v>24</v>
      </c>
      <c r="AA32" s="18">
        <v>31</v>
      </c>
      <c r="AC32" s="152"/>
    </row>
    <row r="33" spans="1:30" ht="21.95" customHeight="1" thickTop="1" thickBot="1">
      <c r="B33" s="247"/>
      <c r="C33" s="248"/>
      <c r="D33" s="196" t="s">
        <v>63</v>
      </c>
      <c r="E33" s="192">
        <f>SUM(E7,E10,E13,E16,E19,E22,E29,E32)</f>
        <v>48</v>
      </c>
      <c r="F33" s="193">
        <f t="shared" ref="F33:Z33" si="0">SUM(F7,F10,F13,F16,F19,F22,F29,F32)</f>
        <v>48</v>
      </c>
      <c r="G33" s="193">
        <f t="shared" si="0"/>
        <v>48</v>
      </c>
      <c r="H33" s="193">
        <f t="shared" si="0"/>
        <v>48</v>
      </c>
      <c r="I33" s="193">
        <f t="shared" si="0"/>
        <v>48</v>
      </c>
      <c r="J33" s="193">
        <f t="shared" si="0"/>
        <v>48</v>
      </c>
      <c r="K33" s="193">
        <f t="shared" si="0"/>
        <v>48</v>
      </c>
      <c r="L33" s="193">
        <f t="shared" si="0"/>
        <v>48</v>
      </c>
      <c r="M33" s="193">
        <f t="shared" si="0"/>
        <v>48</v>
      </c>
      <c r="N33" s="193">
        <f t="shared" si="0"/>
        <v>48</v>
      </c>
      <c r="O33" s="193">
        <f t="shared" si="0"/>
        <v>62</v>
      </c>
      <c r="P33" s="194">
        <f t="shared" si="0"/>
        <v>93</v>
      </c>
      <c r="Q33" s="192">
        <f>SUM(Q7,Q10,Q13,Q16,Q19,Q22,Q29,Q32)</f>
        <v>105</v>
      </c>
      <c r="R33" s="192">
        <f t="shared" si="0"/>
        <v>60</v>
      </c>
      <c r="S33" s="193">
        <f t="shared" si="0"/>
        <v>60</v>
      </c>
      <c r="T33" s="193">
        <f t="shared" si="0"/>
        <v>48</v>
      </c>
      <c r="U33" s="193">
        <f t="shared" si="0"/>
        <v>48</v>
      </c>
      <c r="V33" s="193">
        <f t="shared" si="0"/>
        <v>48</v>
      </c>
      <c r="W33" s="193">
        <f t="shared" si="0"/>
        <v>60</v>
      </c>
      <c r="X33" s="193">
        <f t="shared" si="0"/>
        <v>60</v>
      </c>
      <c r="Y33" s="193">
        <f t="shared" si="0"/>
        <v>48</v>
      </c>
      <c r="Z33" s="193">
        <f t="shared" si="0"/>
        <v>48</v>
      </c>
      <c r="AA33" s="193">
        <f>SUM(AA7,AA10,AA13,AA16,AA19,AA22,AA29,AA32)</f>
        <v>93</v>
      </c>
      <c r="AB33" s="194">
        <f>SUM(AB7,AB10,AB13,AB16,AB19,AB22,AB29,AA32)</f>
        <v>31</v>
      </c>
      <c r="AC33" s="200">
        <f>SUM(AC6,AC9,AC12,AC15,AC18,AC21,AC28,AC31)</f>
        <v>1313</v>
      </c>
    </row>
    <row r="34" spans="1:30" ht="9" customHeight="1" thickBot="1">
      <c r="B34" s="249"/>
      <c r="C34" s="250"/>
      <c r="D34" s="220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42"/>
      <c r="S34" s="143"/>
      <c r="T34" s="143"/>
      <c r="U34" s="143"/>
      <c r="V34" s="143"/>
      <c r="W34" s="143"/>
      <c r="X34" s="143"/>
      <c r="Y34" s="143"/>
      <c r="Z34" s="143"/>
      <c r="AA34" s="144"/>
      <c r="AB34" s="145"/>
      <c r="AC34" s="154"/>
    </row>
    <row r="35" spans="1:30" ht="21.95" customHeight="1">
      <c r="B35" s="251" t="s">
        <v>36</v>
      </c>
      <c r="C35" s="252"/>
      <c r="D35" s="255" t="s">
        <v>37</v>
      </c>
      <c r="E35" s="257" t="s">
        <v>47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184"/>
    </row>
    <row r="36" spans="1:30" ht="21.95" customHeight="1" thickBot="1">
      <c r="A36" s="5"/>
      <c r="B36" s="253"/>
      <c r="C36" s="254"/>
      <c r="D36" s="256"/>
      <c r="E36" s="74">
        <v>1</v>
      </c>
      <c r="F36" s="75">
        <v>2</v>
      </c>
      <c r="G36" s="75">
        <v>3</v>
      </c>
      <c r="H36" s="75">
        <v>4</v>
      </c>
      <c r="I36" s="75">
        <v>5</v>
      </c>
      <c r="J36" s="75">
        <v>6</v>
      </c>
      <c r="K36" s="75">
        <v>7</v>
      </c>
      <c r="L36" s="75">
        <v>8</v>
      </c>
      <c r="M36" s="75">
        <v>9</v>
      </c>
      <c r="N36" s="75">
        <v>10</v>
      </c>
      <c r="O36" s="75" t="s">
        <v>38</v>
      </c>
      <c r="P36" s="156" t="s">
        <v>38</v>
      </c>
      <c r="Q36" s="214" t="s">
        <v>46</v>
      </c>
      <c r="R36" s="157">
        <v>1</v>
      </c>
      <c r="S36" s="77">
        <v>2</v>
      </c>
      <c r="T36" s="77">
        <v>3</v>
      </c>
      <c r="U36" s="77">
        <v>4</v>
      </c>
      <c r="V36" s="77">
        <v>5</v>
      </c>
      <c r="W36" s="77">
        <v>6</v>
      </c>
      <c r="X36" s="77">
        <v>7</v>
      </c>
      <c r="Y36" s="77">
        <v>8</v>
      </c>
      <c r="Z36" s="77">
        <v>9</v>
      </c>
      <c r="AA36" s="77" t="s">
        <v>38</v>
      </c>
      <c r="AB36" s="158" t="s">
        <v>38</v>
      </c>
      <c r="AC36" s="149" t="s">
        <v>45</v>
      </c>
    </row>
    <row r="37" spans="1:30" s="1" customFormat="1" ht="18" customHeight="1" thickTop="1">
      <c r="A37" s="5"/>
      <c r="B37" s="231" t="s">
        <v>31</v>
      </c>
      <c r="C37" s="30" t="s">
        <v>25</v>
      </c>
      <c r="D37" s="31" t="s">
        <v>6</v>
      </c>
      <c r="E37" s="48"/>
      <c r="F37" s="10"/>
      <c r="G37" s="10"/>
      <c r="H37" s="10"/>
      <c r="I37" s="10"/>
      <c r="J37" s="10"/>
      <c r="K37" s="10"/>
      <c r="L37" s="19"/>
      <c r="M37" s="19"/>
      <c r="N37" s="10"/>
      <c r="O37" s="10"/>
      <c r="P37" s="19"/>
      <c r="Q37" s="185">
        <v>0.2638888888888889</v>
      </c>
      <c r="R37" s="25"/>
      <c r="S37" s="10"/>
      <c r="T37" s="59"/>
      <c r="U37" s="59"/>
      <c r="V37" s="59"/>
      <c r="W37" s="59"/>
      <c r="X37" s="59"/>
      <c r="Y37" s="59"/>
      <c r="Z37" s="59"/>
      <c r="AA37" s="59"/>
      <c r="AB37" s="118"/>
      <c r="AC37" s="150"/>
      <c r="AD37" s="183"/>
    </row>
    <row r="38" spans="1:30" s="1" customFormat="1" ht="26.1" customHeight="1">
      <c r="A38" s="5"/>
      <c r="B38" s="232"/>
      <c r="C38" s="32" t="s">
        <v>4</v>
      </c>
      <c r="D38" s="33" t="s">
        <v>7</v>
      </c>
      <c r="E38" s="49" t="s">
        <v>55</v>
      </c>
      <c r="F38" s="6" t="s">
        <v>67</v>
      </c>
      <c r="G38" s="6" t="s">
        <v>57</v>
      </c>
      <c r="H38" s="6" t="s">
        <v>69</v>
      </c>
      <c r="I38" s="6" t="s">
        <v>68</v>
      </c>
      <c r="K38" s="6"/>
      <c r="L38" s="17"/>
      <c r="M38" s="17"/>
      <c r="N38" s="6"/>
      <c r="O38" s="17" t="s">
        <v>54</v>
      </c>
      <c r="Q38" s="122" t="s">
        <v>53</v>
      </c>
      <c r="R38" s="23"/>
      <c r="S38" s="6"/>
      <c r="T38" s="60"/>
      <c r="U38" s="60"/>
      <c r="V38" s="60"/>
      <c r="W38" s="60"/>
      <c r="X38" s="60"/>
      <c r="Y38" s="60"/>
      <c r="Z38" s="60"/>
      <c r="AA38" s="60"/>
      <c r="AB38" s="131"/>
      <c r="AC38" s="151">
        <f>SUM(E39:AB39)</f>
        <v>166</v>
      </c>
      <c r="AD38" s="183"/>
    </row>
    <row r="39" spans="1:30" s="1" customFormat="1" ht="18" customHeight="1" thickBot="1">
      <c r="A39" s="5"/>
      <c r="B39" s="233"/>
      <c r="C39" s="34" t="s">
        <v>5</v>
      </c>
      <c r="D39" s="35" t="s">
        <v>12</v>
      </c>
      <c r="E39" s="50">
        <v>24</v>
      </c>
      <c r="F39" s="13">
        <v>24</v>
      </c>
      <c r="G39" s="13">
        <v>24</v>
      </c>
      <c r="H39" s="13">
        <v>24</v>
      </c>
      <c r="I39" s="13">
        <v>24</v>
      </c>
      <c r="K39" s="13"/>
      <c r="L39" s="21"/>
      <c r="M39" s="21"/>
      <c r="N39" s="13"/>
      <c r="O39" s="21">
        <v>31</v>
      </c>
      <c r="Q39" s="123">
        <v>15</v>
      </c>
      <c r="R39" s="27"/>
      <c r="S39" s="13"/>
      <c r="T39" s="13"/>
      <c r="U39" s="13"/>
      <c r="V39" s="13"/>
      <c r="W39" s="13"/>
      <c r="X39" s="13"/>
      <c r="Y39" s="13"/>
      <c r="Z39" s="13"/>
      <c r="AA39" s="13"/>
      <c r="AB39" s="21"/>
      <c r="AC39" s="152"/>
      <c r="AD39" s="183"/>
    </row>
    <row r="40" spans="1:30" s="1" customFormat="1" ht="18" customHeight="1" thickTop="1">
      <c r="A40" s="5"/>
      <c r="B40" s="231" t="s">
        <v>32</v>
      </c>
      <c r="C40" s="36" t="s">
        <v>25</v>
      </c>
      <c r="D40" s="37" t="s">
        <v>13</v>
      </c>
      <c r="E40" s="133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9"/>
      <c r="Q40" s="121"/>
      <c r="R40" s="25"/>
      <c r="S40" s="59"/>
      <c r="T40" s="59"/>
      <c r="U40" s="59"/>
      <c r="V40" s="59"/>
      <c r="W40" s="59"/>
      <c r="X40" s="59"/>
      <c r="Y40" s="59"/>
      <c r="Z40" s="59"/>
      <c r="AA40" s="59"/>
      <c r="AB40" s="118"/>
      <c r="AC40" s="150"/>
      <c r="AD40" s="183"/>
    </row>
    <row r="41" spans="1:30" s="1" customFormat="1" ht="26.1" customHeight="1">
      <c r="A41" s="5"/>
      <c r="B41" s="232"/>
      <c r="C41" s="32" t="s">
        <v>4</v>
      </c>
      <c r="D41" s="71" t="s">
        <v>14</v>
      </c>
      <c r="E41" s="49" t="s">
        <v>68</v>
      </c>
      <c r="F41" s="6" t="s">
        <v>55</v>
      </c>
      <c r="G41" s="23" t="s">
        <v>69</v>
      </c>
      <c r="H41" s="6" t="s">
        <v>57</v>
      </c>
      <c r="I41" s="6" t="s">
        <v>67</v>
      </c>
      <c r="K41" s="6"/>
      <c r="L41" s="6"/>
      <c r="M41" s="6"/>
      <c r="N41" s="6"/>
      <c r="O41" s="6" t="s">
        <v>54</v>
      </c>
      <c r="P41" s="17"/>
      <c r="Q41" s="122"/>
      <c r="R41" s="23"/>
      <c r="S41" s="60"/>
      <c r="T41" s="60"/>
      <c r="U41" s="60"/>
      <c r="V41" s="60"/>
      <c r="W41" s="60"/>
      <c r="X41" s="60"/>
      <c r="Y41" s="60"/>
      <c r="Z41" s="60"/>
      <c r="AA41" s="60"/>
      <c r="AB41" s="131"/>
      <c r="AC41" s="151">
        <f>SUM(E42:AB42)</f>
        <v>151</v>
      </c>
      <c r="AD41" s="183"/>
    </row>
    <row r="42" spans="1:30" s="1" customFormat="1" ht="18" customHeight="1" thickBot="1">
      <c r="A42" s="5"/>
      <c r="B42" s="233"/>
      <c r="C42" s="38" t="s">
        <v>5</v>
      </c>
      <c r="D42" s="39" t="s">
        <v>15</v>
      </c>
      <c r="E42" s="73">
        <v>24</v>
      </c>
      <c r="F42" s="13">
        <v>24</v>
      </c>
      <c r="G42" s="13">
        <v>24</v>
      </c>
      <c r="H42" s="13">
        <v>24</v>
      </c>
      <c r="I42" s="13">
        <v>24</v>
      </c>
      <c r="K42" s="13"/>
      <c r="L42" s="13"/>
      <c r="M42" s="13"/>
      <c r="N42" s="13"/>
      <c r="O42" s="13">
        <v>31</v>
      </c>
      <c r="P42" s="21"/>
      <c r="Q42" s="124"/>
      <c r="R42" s="24"/>
      <c r="S42" s="84"/>
      <c r="T42" s="84"/>
      <c r="U42" s="84"/>
      <c r="V42" s="84"/>
      <c r="W42" s="84"/>
      <c r="X42" s="84"/>
      <c r="Y42" s="61"/>
      <c r="Z42" s="61"/>
      <c r="AA42" s="61"/>
      <c r="AB42" s="119"/>
      <c r="AC42" s="152"/>
      <c r="AD42" s="183"/>
    </row>
    <row r="43" spans="1:30" s="1" customFormat="1" ht="18" customHeight="1" thickTop="1">
      <c r="A43" s="5"/>
      <c r="B43" s="234" t="s">
        <v>33</v>
      </c>
      <c r="C43" s="30" t="s">
        <v>25</v>
      </c>
      <c r="D43" s="31" t="s">
        <v>16</v>
      </c>
      <c r="E43" s="48"/>
      <c r="F43" s="10"/>
      <c r="G43" s="10"/>
      <c r="H43" s="10"/>
      <c r="I43" s="10"/>
      <c r="J43" s="10"/>
      <c r="K43" s="10"/>
      <c r="L43" s="10"/>
      <c r="M43" s="10"/>
      <c r="N43" s="10"/>
      <c r="O43" s="19"/>
      <c r="P43" s="189"/>
      <c r="Q43" s="121" t="s">
        <v>73</v>
      </c>
      <c r="R43" s="228">
        <v>0.375</v>
      </c>
      <c r="S43" s="10"/>
      <c r="T43" s="93"/>
      <c r="U43" s="10"/>
      <c r="V43" s="93"/>
      <c r="W43" s="19"/>
      <c r="X43" s="93"/>
      <c r="Y43" s="81"/>
      <c r="Z43" s="59"/>
      <c r="AA43" s="59"/>
      <c r="AB43" s="118"/>
      <c r="AC43" s="150"/>
      <c r="AD43" s="183"/>
    </row>
    <row r="44" spans="1:30" s="1" customFormat="1" ht="26.1" customHeight="1">
      <c r="A44" s="5"/>
      <c r="B44" s="235"/>
      <c r="C44" s="32" t="s">
        <v>4</v>
      </c>
      <c r="D44" s="33" t="s">
        <v>17</v>
      </c>
      <c r="E44" s="49"/>
      <c r="F44" s="6"/>
      <c r="G44" s="6"/>
      <c r="H44" s="6"/>
      <c r="I44" s="6"/>
      <c r="J44" s="6" t="s">
        <v>68</v>
      </c>
      <c r="K44" s="6" t="s">
        <v>55</v>
      </c>
      <c r="L44" s="6" t="s">
        <v>57</v>
      </c>
      <c r="M44" s="6" t="s">
        <v>69</v>
      </c>
      <c r="N44" s="98" t="s">
        <v>72</v>
      </c>
      <c r="P44" s="187" t="s">
        <v>54</v>
      </c>
      <c r="Q44" s="122" t="s">
        <v>52</v>
      </c>
      <c r="R44" s="23"/>
      <c r="S44" s="6"/>
      <c r="T44" s="6"/>
      <c r="U44" s="6"/>
      <c r="V44" s="6"/>
      <c r="W44" s="17"/>
      <c r="X44" s="6"/>
      <c r="Y44" s="82"/>
      <c r="Z44" s="60"/>
      <c r="AA44" s="60"/>
      <c r="AB44" s="131"/>
      <c r="AC44" s="151">
        <f>SUM(E45:AB45)</f>
        <v>166</v>
      </c>
      <c r="AD44" s="183"/>
    </row>
    <row r="45" spans="1:30" s="1" customFormat="1" ht="18" customHeight="1" thickBot="1">
      <c r="A45" s="5"/>
      <c r="B45" s="236"/>
      <c r="C45" s="34" t="s">
        <v>5</v>
      </c>
      <c r="D45" s="35" t="s">
        <v>18</v>
      </c>
      <c r="E45" s="50"/>
      <c r="F45" s="13"/>
      <c r="G45" s="13"/>
      <c r="H45" s="13"/>
      <c r="I45" s="13"/>
      <c r="J45" s="13">
        <v>24</v>
      </c>
      <c r="K45" s="13">
        <v>24</v>
      </c>
      <c r="L45" s="13">
        <v>24</v>
      </c>
      <c r="M45" s="13">
        <v>24</v>
      </c>
      <c r="N45" s="98">
        <v>24</v>
      </c>
      <c r="P45" s="130">
        <v>31</v>
      </c>
      <c r="Q45" s="123">
        <v>15</v>
      </c>
      <c r="R45" s="99"/>
      <c r="S45" s="87"/>
      <c r="T45" s="87"/>
      <c r="U45" s="87"/>
      <c r="V45" s="87"/>
      <c r="W45" s="21"/>
      <c r="X45" s="87"/>
      <c r="Y45" s="94"/>
      <c r="Z45" s="61"/>
      <c r="AA45" s="61"/>
      <c r="AB45" s="119"/>
      <c r="AC45" s="152"/>
      <c r="AD45" s="183"/>
    </row>
    <row r="46" spans="1:30" s="1" customFormat="1" ht="18" customHeight="1" thickTop="1">
      <c r="A46" s="5"/>
      <c r="B46" s="234" t="s">
        <v>34</v>
      </c>
      <c r="C46" s="36" t="s">
        <v>25</v>
      </c>
      <c r="D46" s="37" t="s">
        <v>19</v>
      </c>
      <c r="E46" s="72"/>
      <c r="F46" s="10"/>
      <c r="G46" s="10"/>
      <c r="H46" s="10"/>
      <c r="I46" s="10"/>
      <c r="J46" s="10"/>
      <c r="K46" s="10"/>
      <c r="L46" s="10"/>
      <c r="M46" s="10"/>
      <c r="N46" s="10"/>
      <c r="O46" s="19"/>
      <c r="P46" s="189"/>
      <c r="Q46" s="121" t="s">
        <v>73</v>
      </c>
      <c r="R46" s="228">
        <v>0.43055555555555558</v>
      </c>
      <c r="S46" s="10"/>
      <c r="T46" s="10"/>
      <c r="U46" s="10"/>
      <c r="V46" s="10"/>
      <c r="W46" s="19"/>
      <c r="X46" s="10"/>
      <c r="Y46" s="81"/>
      <c r="Z46" s="59"/>
      <c r="AA46" s="59"/>
      <c r="AB46" s="118"/>
      <c r="AC46" s="150"/>
      <c r="AD46" s="183"/>
    </row>
    <row r="47" spans="1:30" s="1" customFormat="1" ht="26.1" customHeight="1">
      <c r="A47" s="5"/>
      <c r="B47" s="237"/>
      <c r="C47" s="32" t="s">
        <v>4</v>
      </c>
      <c r="D47" s="71" t="s">
        <v>1</v>
      </c>
      <c r="E47" s="49"/>
      <c r="F47" s="23"/>
      <c r="G47" s="6"/>
      <c r="H47" s="6"/>
      <c r="I47" s="6"/>
      <c r="J47" s="6" t="s">
        <v>70</v>
      </c>
      <c r="K47" s="6" t="s">
        <v>68</v>
      </c>
      <c r="L47" s="6" t="s">
        <v>69</v>
      </c>
      <c r="M47" s="6" t="s">
        <v>57</v>
      </c>
      <c r="N47" s="6" t="s">
        <v>55</v>
      </c>
      <c r="P47" s="17" t="s">
        <v>54</v>
      </c>
      <c r="Q47" s="122" t="s">
        <v>52</v>
      </c>
      <c r="R47" s="23"/>
      <c r="S47" s="6"/>
      <c r="T47" s="6"/>
      <c r="U47" s="6"/>
      <c r="V47" s="6"/>
      <c r="W47" s="17"/>
      <c r="X47" s="6"/>
      <c r="Y47" s="23"/>
      <c r="Z47" s="60"/>
      <c r="AA47" s="60"/>
      <c r="AB47" s="131"/>
      <c r="AC47" s="151">
        <f>SUM(E48:AB48)</f>
        <v>166</v>
      </c>
      <c r="AD47" s="183"/>
    </row>
    <row r="48" spans="1:30" s="1" customFormat="1" ht="18" customHeight="1" thickBot="1">
      <c r="A48" s="5"/>
      <c r="B48" s="237"/>
      <c r="C48" s="34" t="s">
        <v>5</v>
      </c>
      <c r="D48" s="35" t="s">
        <v>26</v>
      </c>
      <c r="E48" s="159"/>
      <c r="F48" s="12"/>
      <c r="G48" s="12"/>
      <c r="H48" s="12"/>
      <c r="I48" s="12"/>
      <c r="J48" s="12">
        <v>24</v>
      </c>
      <c r="K48" s="12">
        <v>24</v>
      </c>
      <c r="L48" s="12">
        <v>24</v>
      </c>
      <c r="M48" s="12">
        <v>24</v>
      </c>
      <c r="N48" s="12">
        <v>24</v>
      </c>
      <c r="P48" s="18">
        <v>31</v>
      </c>
      <c r="Q48" s="124">
        <v>15</v>
      </c>
      <c r="R48" s="24"/>
      <c r="S48" s="160"/>
      <c r="T48" s="160"/>
      <c r="U48" s="160"/>
      <c r="V48" s="160"/>
      <c r="W48" s="18"/>
      <c r="X48" s="161"/>
      <c r="Y48" s="162"/>
      <c r="Z48" s="84"/>
      <c r="AA48" s="84"/>
      <c r="AB48" s="163"/>
      <c r="AC48" s="164"/>
      <c r="AD48" s="183"/>
    </row>
    <row r="49" spans="1:30" s="1" customFormat="1" ht="18" customHeight="1" thickTop="1" thickBot="1">
      <c r="A49" s="5"/>
      <c r="B49" s="197"/>
      <c r="C49" s="198"/>
      <c r="D49" s="199" t="s">
        <v>63</v>
      </c>
      <c r="E49" s="46">
        <f>SUM(E39,E42,E45,E48)</f>
        <v>48</v>
      </c>
      <c r="F49" s="47">
        <f>SUM(F39,F42,F45,F48)</f>
        <v>48</v>
      </c>
      <c r="G49" s="47">
        <f t="shared" ref="G49:AB49" si="1">SUM(G39,G42,G45,G48)</f>
        <v>48</v>
      </c>
      <c r="H49" s="47">
        <f t="shared" si="1"/>
        <v>48</v>
      </c>
      <c r="I49" s="47">
        <f>SUM(I39,I42,I45,I48)</f>
        <v>48</v>
      </c>
      <c r="J49" s="47">
        <f>SUM(J45,J48)</f>
        <v>48</v>
      </c>
      <c r="K49" s="47">
        <f t="shared" si="1"/>
        <v>48</v>
      </c>
      <c r="L49" s="47">
        <f t="shared" si="1"/>
        <v>48</v>
      </c>
      <c r="M49" s="47">
        <f t="shared" si="1"/>
        <v>48</v>
      </c>
      <c r="N49" s="47">
        <f>SUM(N39,N42,J45,N48)</f>
        <v>48</v>
      </c>
      <c r="O49" s="47">
        <f>SUM(O39,O42,O45,O48)</f>
        <v>62</v>
      </c>
      <c r="P49" s="195">
        <f>SUM(P39,P42,P45,P48)</f>
        <v>62</v>
      </c>
      <c r="Q49" s="46">
        <f t="shared" si="1"/>
        <v>45</v>
      </c>
      <c r="R49" s="46">
        <f t="shared" si="1"/>
        <v>0</v>
      </c>
      <c r="S49" s="47">
        <f t="shared" si="1"/>
        <v>0</v>
      </c>
      <c r="T49" s="47">
        <f t="shared" si="1"/>
        <v>0</v>
      </c>
      <c r="U49" s="47">
        <f t="shared" si="1"/>
        <v>0</v>
      </c>
      <c r="V49" s="47">
        <f t="shared" si="1"/>
        <v>0</v>
      </c>
      <c r="W49" s="47">
        <f t="shared" si="1"/>
        <v>0</v>
      </c>
      <c r="X49" s="47">
        <f t="shared" si="1"/>
        <v>0</v>
      </c>
      <c r="Y49" s="47">
        <f t="shared" si="1"/>
        <v>0</v>
      </c>
      <c r="Z49" s="47">
        <f t="shared" si="1"/>
        <v>0</v>
      </c>
      <c r="AA49" s="47">
        <f t="shared" si="1"/>
        <v>0</v>
      </c>
      <c r="AB49" s="195">
        <f t="shared" si="1"/>
        <v>0</v>
      </c>
      <c r="AC49" s="201">
        <f>SUM(E49:AB49)</f>
        <v>649</v>
      </c>
      <c r="AD49" s="183"/>
    </row>
    <row r="50" spans="1:30" s="1" customFormat="1" ht="21.95" customHeight="1" thickBot="1">
      <c r="A50" s="5"/>
      <c r="B50" s="238" t="s">
        <v>49</v>
      </c>
      <c r="C50" s="239"/>
      <c r="D50" s="221" t="s">
        <v>50</v>
      </c>
      <c r="E50" s="245" t="s">
        <v>48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191"/>
    </row>
    <row r="51" spans="1:30" s="1" customFormat="1" ht="18" customHeight="1" thickTop="1">
      <c r="A51" s="2"/>
      <c r="B51" s="235" t="s">
        <v>8</v>
      </c>
      <c r="C51" s="30" t="s">
        <v>25</v>
      </c>
      <c r="D51" s="31" t="s">
        <v>27</v>
      </c>
      <c r="E51" s="22"/>
      <c r="F51" s="9"/>
      <c r="G51" s="9"/>
      <c r="H51" s="9"/>
      <c r="I51" s="9"/>
      <c r="J51" s="9"/>
      <c r="K51" s="9"/>
      <c r="L51" s="9"/>
      <c r="M51" s="9"/>
      <c r="N51" s="9"/>
      <c r="O51" s="9"/>
      <c r="P51" s="16"/>
      <c r="Q51" s="227">
        <v>0.4861111111111111</v>
      </c>
      <c r="R51" s="136"/>
      <c r="S51" s="68"/>
      <c r="T51" s="68"/>
      <c r="U51" s="68"/>
      <c r="V51" s="68"/>
      <c r="W51" s="68"/>
      <c r="X51" s="68"/>
      <c r="Y51" s="68"/>
      <c r="Z51" s="68"/>
      <c r="AA51" s="217" t="s">
        <v>71</v>
      </c>
      <c r="AC51" s="165"/>
      <c r="AD51" s="183"/>
    </row>
    <row r="52" spans="1:30" ht="26.1" customHeight="1">
      <c r="B52" s="235"/>
      <c r="C52" s="32" t="s">
        <v>4</v>
      </c>
      <c r="D52" s="33" t="s">
        <v>0</v>
      </c>
      <c r="E52" s="23"/>
      <c r="F52" s="6"/>
      <c r="G52" s="6"/>
      <c r="H52" s="6"/>
      <c r="I52" s="6"/>
      <c r="J52" s="6"/>
      <c r="K52" s="6"/>
      <c r="L52" s="6"/>
      <c r="M52" s="6"/>
      <c r="N52" s="6"/>
      <c r="O52" s="6"/>
      <c r="P52" s="17"/>
      <c r="Q52" s="122" t="s">
        <v>52</v>
      </c>
      <c r="R52" s="23"/>
      <c r="S52" s="6"/>
      <c r="T52" s="6"/>
      <c r="U52" s="6"/>
      <c r="V52" s="6"/>
      <c r="W52" s="6"/>
      <c r="X52" s="6"/>
      <c r="Y52" s="6"/>
      <c r="Z52" s="226" t="s">
        <v>74</v>
      </c>
      <c r="AA52" s="218" t="s">
        <v>54</v>
      </c>
      <c r="AC52" s="151">
        <f>SUM(E53:AA53)</f>
        <v>135</v>
      </c>
    </row>
    <row r="53" spans="1:30" ht="18" customHeight="1" thickBot="1">
      <c r="B53" s="235"/>
      <c r="C53" s="34" t="s">
        <v>5</v>
      </c>
      <c r="D53" s="35" t="s">
        <v>28</v>
      </c>
      <c r="E53" s="2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8"/>
      <c r="Q53" s="124">
        <v>15</v>
      </c>
      <c r="R53" s="137"/>
      <c r="S53" s="8"/>
      <c r="T53" s="8"/>
      <c r="U53" s="8"/>
      <c r="V53" s="8"/>
      <c r="W53" s="8"/>
      <c r="X53" s="8"/>
      <c r="Y53" s="8"/>
      <c r="Z53" s="8"/>
      <c r="AA53" s="21">
        <v>120</v>
      </c>
      <c r="AC53" s="152"/>
    </row>
    <row r="54" spans="1:30" ht="18" customHeight="1" thickTop="1">
      <c r="B54" s="234" t="s">
        <v>9</v>
      </c>
      <c r="C54" s="36" t="s">
        <v>25</v>
      </c>
      <c r="D54" s="40" t="s">
        <v>29</v>
      </c>
      <c r="E54" s="25"/>
      <c r="F54" s="10"/>
      <c r="G54" s="10"/>
      <c r="H54" s="10"/>
      <c r="I54" s="10"/>
      <c r="J54" s="10"/>
      <c r="K54" s="10"/>
      <c r="L54" s="10"/>
      <c r="M54" s="10"/>
      <c r="N54" s="10"/>
      <c r="O54" s="215" t="s">
        <v>71</v>
      </c>
      <c r="P54" s="190"/>
      <c r="Q54" s="186"/>
      <c r="R54" s="170"/>
      <c r="S54" s="7"/>
      <c r="T54" s="7"/>
      <c r="U54" s="7"/>
      <c r="V54" s="7"/>
      <c r="W54" s="62"/>
      <c r="X54" s="7"/>
      <c r="Y54" s="7"/>
      <c r="Z54" s="7"/>
      <c r="AB54" s="62"/>
      <c r="AC54" s="150"/>
    </row>
    <row r="55" spans="1:30" ht="26.1" customHeight="1">
      <c r="B55" s="235"/>
      <c r="C55" s="32" t="s">
        <v>4</v>
      </c>
      <c r="D55" s="41" t="s">
        <v>24</v>
      </c>
      <c r="E55" s="23"/>
      <c r="F55" s="6"/>
      <c r="G55" s="6"/>
      <c r="H55" s="6"/>
      <c r="I55" s="6"/>
      <c r="J55" s="6"/>
      <c r="K55" s="6"/>
      <c r="L55" s="6"/>
      <c r="M55" s="6"/>
      <c r="N55" s="226" t="s">
        <v>75</v>
      </c>
      <c r="O55" s="216" t="s">
        <v>54</v>
      </c>
      <c r="P55" s="187"/>
      <c r="Q55" s="122"/>
      <c r="R55" s="23"/>
      <c r="S55" s="23"/>
      <c r="T55" s="6"/>
      <c r="U55" s="6"/>
      <c r="V55" s="6"/>
      <c r="W55" s="120"/>
      <c r="X55" s="6"/>
      <c r="Y55" s="6"/>
      <c r="AB55" s="146"/>
      <c r="AC55" s="153">
        <f>SUM(E56:AB56)</f>
        <v>120</v>
      </c>
    </row>
    <row r="56" spans="1:30" ht="18" customHeight="1" thickBot="1">
      <c r="B56" s="236"/>
      <c r="C56" s="34" t="s">
        <v>5</v>
      </c>
      <c r="D56" s="42" t="s">
        <v>30</v>
      </c>
      <c r="E56" s="26"/>
      <c r="F56" s="11"/>
      <c r="G56" s="11"/>
      <c r="H56" s="11"/>
      <c r="I56" s="11"/>
      <c r="J56" s="11"/>
      <c r="K56" s="11"/>
      <c r="L56" s="11"/>
      <c r="M56" s="11"/>
      <c r="N56" s="11"/>
      <c r="O56" s="12">
        <v>120</v>
      </c>
      <c r="P56" s="188"/>
      <c r="Q56" s="141"/>
      <c r="R56" s="138"/>
      <c r="S56" s="14"/>
      <c r="T56" s="14"/>
      <c r="U56" s="8"/>
      <c r="V56" s="14"/>
      <c r="W56" s="18"/>
      <c r="X56" s="8"/>
      <c r="Y56" s="14"/>
      <c r="Z56" s="12"/>
      <c r="AB56" s="18"/>
      <c r="AC56" s="152"/>
    </row>
    <row r="57" spans="1:30" ht="18" customHeight="1" thickTop="1">
      <c r="B57" s="240" t="s">
        <v>39</v>
      </c>
      <c r="C57" s="95">
        <v>1</v>
      </c>
      <c r="D57" s="43" t="s">
        <v>40</v>
      </c>
      <c r="E57" s="88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115"/>
      <c r="Q57" s="125"/>
      <c r="R57" s="128"/>
      <c r="S57" s="86"/>
      <c r="T57" s="86"/>
      <c r="U57" s="53"/>
      <c r="V57" s="53"/>
      <c r="W57" s="86"/>
      <c r="X57" s="53"/>
      <c r="Y57" s="52"/>
      <c r="Z57" s="53"/>
      <c r="AA57" s="29"/>
      <c r="AB57" s="19"/>
      <c r="AC57" s="150"/>
    </row>
    <row r="58" spans="1:30" ht="18" customHeight="1">
      <c r="B58" s="235"/>
      <c r="C58" s="91">
        <v>2</v>
      </c>
      <c r="D58" s="44" t="s">
        <v>41</v>
      </c>
      <c r="E58" s="89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69"/>
      <c r="Q58" s="139"/>
      <c r="R58" s="127"/>
      <c r="S58" s="58"/>
      <c r="T58" s="58"/>
      <c r="U58" s="58"/>
      <c r="V58" s="58"/>
      <c r="W58" s="58"/>
      <c r="X58" s="58"/>
      <c r="Y58" s="58"/>
      <c r="Z58" s="9"/>
      <c r="AA58" s="9"/>
      <c r="AB58" s="16"/>
      <c r="AC58" s="151"/>
    </row>
    <row r="59" spans="1:30" ht="18" customHeight="1">
      <c r="B59" s="235"/>
      <c r="C59" s="96">
        <v>3</v>
      </c>
      <c r="D59" s="92" t="s">
        <v>42</v>
      </c>
      <c r="E59" s="97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63"/>
      <c r="Q59" s="140"/>
      <c r="R59" s="171"/>
      <c r="S59" s="172"/>
      <c r="T59" s="78"/>
      <c r="U59" s="101"/>
      <c r="V59" s="101"/>
      <c r="W59" s="101"/>
      <c r="X59" s="101"/>
      <c r="Y59" s="102"/>
      <c r="Z59" s="98"/>
      <c r="AA59" s="12"/>
      <c r="AB59" s="63"/>
      <c r="AC59" s="151"/>
    </row>
    <row r="60" spans="1:30" ht="18" customHeight="1" thickBot="1">
      <c r="B60" s="241"/>
      <c r="C60" s="38" t="s">
        <v>5</v>
      </c>
      <c r="D60" s="39" t="s">
        <v>43</v>
      </c>
      <c r="E60" s="99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64"/>
      <c r="Q60" s="126"/>
      <c r="R60" s="173"/>
      <c r="S60" s="174"/>
      <c r="T60" s="87"/>
      <c r="U60" s="55"/>
      <c r="V60" s="55"/>
      <c r="W60" s="55"/>
      <c r="X60" s="55"/>
      <c r="Y60" s="55"/>
      <c r="Z60" s="21"/>
      <c r="AA60" s="85"/>
      <c r="AB60" s="64"/>
      <c r="AC60" s="152"/>
    </row>
    <row r="61" spans="1:30" ht="18" customHeight="1" thickTop="1">
      <c r="B61" s="242" t="s">
        <v>10</v>
      </c>
      <c r="C61" s="36" t="s">
        <v>25</v>
      </c>
      <c r="D61" s="40" t="s">
        <v>20</v>
      </c>
      <c r="E61" s="25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9"/>
      <c r="Q61" s="185">
        <v>0.77083333333333337</v>
      </c>
      <c r="R61" s="167"/>
      <c r="S61" s="7"/>
      <c r="T61" s="7"/>
      <c r="U61" s="7"/>
      <c r="V61" s="7"/>
      <c r="W61" s="62"/>
      <c r="X61" s="7"/>
      <c r="Y61" s="7"/>
      <c r="Z61" s="7"/>
      <c r="AA61" s="7"/>
      <c r="AB61" s="19"/>
      <c r="AC61" s="150"/>
    </row>
    <row r="62" spans="1:30" ht="26.1" customHeight="1">
      <c r="B62" s="243"/>
      <c r="C62" s="32" t="s">
        <v>4</v>
      </c>
      <c r="D62" s="41" t="s">
        <v>3</v>
      </c>
      <c r="E62" s="23"/>
      <c r="F62" s="6"/>
      <c r="G62" s="6"/>
      <c r="H62" s="6"/>
      <c r="I62" s="6"/>
      <c r="J62" s="6"/>
      <c r="K62" s="6"/>
      <c r="L62" s="6"/>
      <c r="M62" s="6"/>
      <c r="N62" s="6"/>
      <c r="O62" s="6"/>
      <c r="P62" s="17"/>
      <c r="Q62" s="122" t="s">
        <v>53</v>
      </c>
      <c r="R62" s="23" t="s">
        <v>55</v>
      </c>
      <c r="S62" s="6" t="s">
        <v>57</v>
      </c>
      <c r="T62" s="6" t="s">
        <v>66</v>
      </c>
      <c r="U62" s="6" t="s">
        <v>65</v>
      </c>
      <c r="V62" s="6"/>
      <c r="W62" s="17"/>
      <c r="X62" s="6"/>
      <c r="Y62" s="6"/>
      <c r="Z62" s="6"/>
      <c r="AA62" s="17" t="s">
        <v>60</v>
      </c>
      <c r="AC62" s="151">
        <f>SUM(E63:AA63)</f>
        <v>166</v>
      </c>
    </row>
    <row r="63" spans="1:30" ht="18" customHeight="1" thickBot="1">
      <c r="B63" s="244"/>
      <c r="C63" s="38" t="s">
        <v>5</v>
      </c>
      <c r="D63" s="39" t="s">
        <v>21</v>
      </c>
      <c r="E63" s="27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21"/>
      <c r="Q63" s="123">
        <v>15</v>
      </c>
      <c r="R63" s="27">
        <v>36</v>
      </c>
      <c r="S63" s="13">
        <v>36</v>
      </c>
      <c r="T63" s="13">
        <v>24</v>
      </c>
      <c r="U63" s="13">
        <v>24</v>
      </c>
      <c r="V63" s="8"/>
      <c r="W63" s="64"/>
      <c r="X63" s="13"/>
      <c r="Y63" s="13"/>
      <c r="Z63" s="13"/>
      <c r="AA63" s="21">
        <v>31</v>
      </c>
      <c r="AC63" s="152"/>
    </row>
    <row r="64" spans="1:30" ht="18" customHeight="1" thickTop="1">
      <c r="B64" s="243" t="s">
        <v>11</v>
      </c>
      <c r="C64" s="30" t="s">
        <v>25</v>
      </c>
      <c r="D64" s="45" t="s">
        <v>22</v>
      </c>
      <c r="E64" s="22"/>
      <c r="F64" s="9"/>
      <c r="G64" s="9"/>
      <c r="H64" s="9"/>
      <c r="I64" s="9"/>
      <c r="J64" s="9"/>
      <c r="K64" s="9"/>
      <c r="L64" s="9"/>
      <c r="M64" s="9"/>
      <c r="N64" s="9"/>
      <c r="O64" s="9"/>
      <c r="P64" s="16"/>
      <c r="Q64" s="227">
        <v>0.82638888888888884</v>
      </c>
      <c r="R64" s="167"/>
      <c r="S64" s="7"/>
      <c r="T64" s="7"/>
      <c r="U64" s="10"/>
      <c r="V64" s="10"/>
      <c r="W64" s="7"/>
      <c r="X64" s="62"/>
      <c r="Y64" s="7"/>
      <c r="Z64" s="7"/>
      <c r="AA64" s="7"/>
      <c r="AB64" s="62"/>
      <c r="AC64" s="150"/>
    </row>
    <row r="65" spans="2:29" ht="26.1" customHeight="1">
      <c r="B65" s="243"/>
      <c r="C65" s="32" t="s">
        <v>4</v>
      </c>
      <c r="D65" s="41" t="s">
        <v>2</v>
      </c>
      <c r="E65" s="23"/>
      <c r="F65" s="6"/>
      <c r="G65" s="6"/>
      <c r="H65" s="6"/>
      <c r="I65" s="6"/>
      <c r="J65" s="6"/>
      <c r="K65" s="6"/>
      <c r="L65" s="6"/>
      <c r="M65" s="6"/>
      <c r="N65" s="6"/>
      <c r="O65" s="6"/>
      <c r="P65" s="17"/>
      <c r="Q65" s="122" t="s">
        <v>52</v>
      </c>
      <c r="R65" s="23"/>
      <c r="S65" s="6"/>
      <c r="T65" s="6"/>
      <c r="U65" s="6"/>
      <c r="V65" s="6" t="s">
        <v>61</v>
      </c>
      <c r="W65" s="6" t="s">
        <v>62</v>
      </c>
      <c r="X65" s="17" t="s">
        <v>57</v>
      </c>
      <c r="Y65" s="6" t="s">
        <v>58</v>
      </c>
      <c r="Z65" s="6" t="s">
        <v>59</v>
      </c>
      <c r="AA65" s="6" t="s">
        <v>54</v>
      </c>
      <c r="AB65" s="17"/>
      <c r="AC65" s="151">
        <f>SUM(E66:AB66)</f>
        <v>166</v>
      </c>
    </row>
    <row r="66" spans="2:29" ht="18" customHeight="1" thickBot="1">
      <c r="B66" s="243"/>
      <c r="C66" s="34" t="s">
        <v>5</v>
      </c>
      <c r="D66" s="35" t="s">
        <v>23</v>
      </c>
      <c r="E66" s="24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8"/>
      <c r="Q66" s="124">
        <v>15</v>
      </c>
      <c r="R66" s="24"/>
      <c r="S66" s="12"/>
      <c r="T66" s="12"/>
      <c r="U66" s="12"/>
      <c r="V66" s="12">
        <v>24</v>
      </c>
      <c r="W66" s="12">
        <v>24</v>
      </c>
      <c r="X66" s="18">
        <v>24</v>
      </c>
      <c r="Y66" s="13">
        <v>24</v>
      </c>
      <c r="Z66" s="12">
        <v>24</v>
      </c>
      <c r="AA66" s="13">
        <v>31</v>
      </c>
      <c r="AB66" s="18"/>
      <c r="AC66" s="152"/>
    </row>
    <row r="67" spans="2:29" ht="18" customHeight="1" thickTop="1" thickBot="1">
      <c r="B67" s="229"/>
      <c r="C67" s="230"/>
      <c r="D67" s="202" t="s">
        <v>63</v>
      </c>
      <c r="E67" s="203">
        <f>SUM(E53,E56,E63,E66)</f>
        <v>0</v>
      </c>
      <c r="F67" s="204">
        <f t="shared" ref="F67:Z67" si="2">SUM(F53,F56,F63,F66)</f>
        <v>0</v>
      </c>
      <c r="G67" s="204">
        <f t="shared" si="2"/>
        <v>0</v>
      </c>
      <c r="H67" s="204">
        <f t="shared" si="2"/>
        <v>0</v>
      </c>
      <c r="I67" s="204">
        <f t="shared" si="2"/>
        <v>0</v>
      </c>
      <c r="J67" s="204">
        <f t="shared" si="2"/>
        <v>0</v>
      </c>
      <c r="K67" s="204">
        <f t="shared" si="2"/>
        <v>0</v>
      </c>
      <c r="L67" s="204">
        <f t="shared" si="2"/>
        <v>0</v>
      </c>
      <c r="M67" s="204">
        <f t="shared" si="2"/>
        <v>0</v>
      </c>
      <c r="N67" s="204">
        <f t="shared" si="2"/>
        <v>0</v>
      </c>
      <c r="O67" s="204">
        <f>SUM(O53,O56,O63,O66)</f>
        <v>120</v>
      </c>
      <c r="P67" s="205">
        <f>SUM(P53,P56,P63,P66)</f>
        <v>0</v>
      </c>
      <c r="Q67" s="203">
        <f t="shared" si="2"/>
        <v>45</v>
      </c>
      <c r="R67" s="203">
        <f t="shared" si="2"/>
        <v>36</v>
      </c>
      <c r="S67" s="204">
        <f t="shared" si="2"/>
        <v>36</v>
      </c>
      <c r="T67" s="204">
        <f t="shared" si="2"/>
        <v>24</v>
      </c>
      <c r="U67" s="204">
        <f t="shared" si="2"/>
        <v>24</v>
      </c>
      <c r="V67" s="204">
        <f t="shared" si="2"/>
        <v>24</v>
      </c>
      <c r="W67" s="204">
        <f t="shared" si="2"/>
        <v>24</v>
      </c>
      <c r="X67" s="204">
        <f t="shared" si="2"/>
        <v>24</v>
      </c>
      <c r="Y67" s="204">
        <f t="shared" si="2"/>
        <v>24</v>
      </c>
      <c r="Z67" s="204">
        <f t="shared" si="2"/>
        <v>24</v>
      </c>
      <c r="AA67" s="204">
        <f>SUM(AA53,AA56,AA60,AA63,AA66)</f>
        <v>182</v>
      </c>
      <c r="AB67" s="205">
        <f>SUM(AB53,AB56,AB60,AB63,AB66)</f>
        <v>0</v>
      </c>
      <c r="AC67" s="206">
        <f>SUM(E67:AB67)</f>
        <v>587</v>
      </c>
    </row>
    <row r="68" spans="2:29" ht="21" customHeight="1" thickTop="1" thickBot="1">
      <c r="B68" s="212"/>
      <c r="C68" s="213"/>
      <c r="D68" s="222" t="s">
        <v>64</v>
      </c>
      <c r="E68" s="208">
        <f>SUM(E33,E49,E67)</f>
        <v>96</v>
      </c>
      <c r="F68" s="209">
        <f t="shared" ref="F68:AB68" si="3">SUM(F33,F49,F67)</f>
        <v>96</v>
      </c>
      <c r="G68" s="209">
        <f t="shared" si="3"/>
        <v>96</v>
      </c>
      <c r="H68" s="209">
        <f t="shared" si="3"/>
        <v>96</v>
      </c>
      <c r="I68" s="209">
        <f t="shared" si="3"/>
        <v>96</v>
      </c>
      <c r="J68" s="209">
        <f t="shared" si="3"/>
        <v>96</v>
      </c>
      <c r="K68" s="209">
        <f t="shared" si="3"/>
        <v>96</v>
      </c>
      <c r="L68" s="209">
        <f t="shared" si="3"/>
        <v>96</v>
      </c>
      <c r="M68" s="209">
        <f t="shared" si="3"/>
        <v>96</v>
      </c>
      <c r="N68" s="209">
        <f t="shared" si="3"/>
        <v>96</v>
      </c>
      <c r="O68" s="209">
        <f>SUM(O33,O49,O67)</f>
        <v>244</v>
      </c>
      <c r="P68" s="210">
        <f>SUM(P33,P49,P67)</f>
        <v>155</v>
      </c>
      <c r="Q68" s="207">
        <f t="shared" si="3"/>
        <v>195</v>
      </c>
      <c r="R68" s="208">
        <f t="shared" si="3"/>
        <v>96</v>
      </c>
      <c r="S68" s="209">
        <f t="shared" si="3"/>
        <v>96</v>
      </c>
      <c r="T68" s="209">
        <f t="shared" si="3"/>
        <v>72</v>
      </c>
      <c r="U68" s="209">
        <f t="shared" si="3"/>
        <v>72</v>
      </c>
      <c r="V68" s="209">
        <f t="shared" si="3"/>
        <v>72</v>
      </c>
      <c r="W68" s="209">
        <f t="shared" si="3"/>
        <v>84</v>
      </c>
      <c r="X68" s="209">
        <f t="shared" si="3"/>
        <v>84</v>
      </c>
      <c r="Y68" s="209">
        <f t="shared" si="3"/>
        <v>72</v>
      </c>
      <c r="Z68" s="209">
        <f t="shared" si="3"/>
        <v>72</v>
      </c>
      <c r="AA68" s="209">
        <f>SUM(AA33,AA49,AA67)</f>
        <v>275</v>
      </c>
      <c r="AB68" s="210">
        <f t="shared" si="3"/>
        <v>31</v>
      </c>
      <c r="AC68" s="211">
        <f>SUM(E68:AB68)</f>
        <v>2580</v>
      </c>
    </row>
    <row r="69" spans="2:29" ht="12" customHeight="1">
      <c r="D69" s="223"/>
      <c r="E69" s="181"/>
      <c r="F69" s="181"/>
      <c r="G69" s="181"/>
      <c r="H69" s="134"/>
      <c r="I69" s="134"/>
      <c r="J69" s="134"/>
      <c r="K69" s="134"/>
      <c r="L69" s="134"/>
      <c r="M69" s="134"/>
      <c r="N69" s="134"/>
      <c r="O69" s="134"/>
      <c r="P69" s="155"/>
      <c r="Q69"/>
      <c r="R69"/>
      <c r="S69"/>
      <c r="T69"/>
      <c r="U69"/>
      <c r="V69"/>
      <c r="W69"/>
      <c r="X69"/>
      <c r="Y69"/>
      <c r="Z69"/>
      <c r="AA69"/>
      <c r="AB69"/>
      <c r="AC69"/>
    </row>
  </sheetData>
  <mergeCells count="30">
    <mergeCell ref="B27:B29"/>
    <mergeCell ref="B1:AC1"/>
    <mergeCell ref="B3:C4"/>
    <mergeCell ref="D3:D4"/>
    <mergeCell ref="E3:AC3"/>
    <mergeCell ref="B5:B7"/>
    <mergeCell ref="B8:B10"/>
    <mergeCell ref="B11:B13"/>
    <mergeCell ref="B14:B16"/>
    <mergeCell ref="B17:B19"/>
    <mergeCell ref="B20:B22"/>
    <mergeCell ref="B23:B26"/>
    <mergeCell ref="E50:AC50"/>
    <mergeCell ref="B30:B32"/>
    <mergeCell ref="B33:C33"/>
    <mergeCell ref="B34:C34"/>
    <mergeCell ref="B35:C36"/>
    <mergeCell ref="D35:D36"/>
    <mergeCell ref="E35:AC35"/>
    <mergeCell ref="B67:C67"/>
    <mergeCell ref="B37:B39"/>
    <mergeCell ref="B40:B42"/>
    <mergeCell ref="B43:B45"/>
    <mergeCell ref="B46:B48"/>
    <mergeCell ref="B50:C50"/>
    <mergeCell ref="B51:B53"/>
    <mergeCell ref="B54:B56"/>
    <mergeCell ref="B57:B60"/>
    <mergeCell ref="B61:B63"/>
    <mergeCell ref="B64:B66"/>
  </mergeCells>
  <phoneticPr fontId="1" type="noConversion"/>
  <conditionalFormatting sqref="AC37:AC49 AC51:AC67 E5:E49 J43:J49 P40:P49 J36:J37 K36:N49 Q36:AB49 P36:P37 O36:O43 F5:AA34 O46 O49 J40 F36:I49 AC5:AC34 AB5:AB30 AB33:AB34 AB54:AB61 AB64:AB66 Z51:Z54 Z56:Z66 AA51:AA53 E51:Y66 AA57:AA66">
    <cfRule type="cellIs" dxfId="2" priority="2" operator="equal">
      <formula>"안전"</formula>
    </cfRule>
    <cfRule type="cellIs" dxfId="1" priority="3" operator="equal">
      <formula>"발열"</formula>
    </cfRule>
  </conditionalFormatting>
  <conditionalFormatting sqref="AD50 AD1:AD35 C3:E67 A1:B67 J43:J49 P40:P49 J36:J37 K36:N49 Q36:AC49 P36:P37 O36:O43 F3:AA34 O46 O49 J40 F36:I49 AC3:AC34 AB3:AB30 AB33:AB34 AC51:AC67 AB54:AB61 AB64:AB67 Z51:Z54 Z56:Z67 AA51:AA53 F51:Y67 AA57:AA67">
    <cfRule type="cellIs" dxfId="0" priority="1" operator="equal">
      <formula>"1.2M"</formula>
    </cfRule>
  </conditionalFormatting>
  <pageMargins left="0.35433070866141736" right="0.35433070866141736" top="0.59055118110236227" bottom="0.19685039370078741" header="0.11811023622047245" footer="0.11811023622047245"/>
  <pageSetup paperSize="9" scale="48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2월 강습계획 (예상수익)</vt:lpstr>
      <vt:lpstr>'2월 강습계획 (예상수익)'!Print_Area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김정훈</cp:lastModifiedBy>
  <cp:lastPrinted>2021-01-07T05:53:09Z</cp:lastPrinted>
  <dcterms:created xsi:type="dcterms:W3CDTF">2020-09-06T10:25:43Z</dcterms:created>
  <dcterms:modified xsi:type="dcterms:W3CDTF">2021-01-07T05:53:20Z</dcterms:modified>
</cp:coreProperties>
</file>